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1.jpeg" ContentType="image/jpeg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lan1" sheetId="1" state="visible" r:id="rId2"/>
    <sheet name="Plan2" sheetId="2" state="visible" r:id="rId3"/>
    <sheet name="Plan3" sheetId="3" state="visible" r:id="rId4"/>
  </sheets>
  <definedNames>
    <definedName function="false" hidden="false" localSheetId="0" name="_xlnm.Print_Area" vbProcedure="false">Plan1!$A$1:$J$128</definedName>
    <definedName function="false" hidden="false" localSheetId="0" name="_xlnm.Print_Titles" vbProcedure="false">Plan1!$1:$4</definedName>
    <definedName function="false" hidden="false" localSheetId="0" name="_xlnm.Print_Area" vbProcedure="false">Plan1!$A$1:$J$128</definedName>
    <definedName function="false" hidden="false" localSheetId="0" name="_xlnm.Print_Titles" vbProcedure="false">Plan1!$1:$4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<sst xmlns="http://schemas.openxmlformats.org/spreadsheetml/2006/main" count="236" uniqueCount="81">
  <si>
    <r>
      <t xml:space="preserve">PLANILHAS DE MATERIAIS </t>
    </r>
    <r>
      <rPr>
        <b val="true"/>
        <sz val="26"/>
        <rFont val="Arial"/>
        <family val="2"/>
        <charset val="1"/>
      </rPr>
      <t xml:space="preserve">                                                                                                                            </t>
    </r>
    <r>
      <rPr>
        <b val="true"/>
        <sz val="20"/>
        <rFont val="Arial"/>
        <family val="2"/>
        <charset val="1"/>
      </rPr>
      <t xml:space="preserve">REFERÊNCIA DE CUSTOS</t>
    </r>
  </si>
  <si>
    <r>
      <t xml:space="preserve">VHR COMÉRCIO DE EQUIPAMENTOS LTDA</t>
    </r>
    <r>
      <rPr>
        <b val="true"/>
        <sz val="16"/>
        <rFont val="Arial"/>
        <family val="2"/>
        <charset val="1"/>
      </rPr>
      <t xml:space="preserve"> </t>
    </r>
    <r>
      <rPr>
        <b val="true"/>
        <sz val="10"/>
        <rFont val="Arial"/>
        <family val="2"/>
        <charset val="1"/>
      </rPr>
      <t xml:space="preserve">                                                            </t>
    </r>
    <r>
      <rPr>
        <b val="true"/>
        <sz val="14"/>
        <rFont val="Arial"/>
        <family val="2"/>
        <charset val="1"/>
      </rPr>
      <t xml:space="preserve">AV. TIRADENTES 4.437</t>
    </r>
    <r>
      <rPr>
        <b val="true"/>
        <sz val="10"/>
        <rFont val="Arial"/>
        <family val="2"/>
        <charset val="1"/>
      </rPr>
      <t xml:space="preserve">      </t>
    </r>
    <r>
      <rPr>
        <b val="true"/>
        <sz val="14"/>
        <rFont val="Arial"/>
        <family val="2"/>
        <charset val="1"/>
      </rPr>
      <t xml:space="preserve">LONDRINA - PR</t>
    </r>
    <r>
      <rPr>
        <b val="true"/>
        <sz val="10"/>
        <rFont val="Arial"/>
        <family val="2"/>
        <charset val="1"/>
      </rPr>
      <t xml:space="preserve">       </t>
    </r>
    <r>
      <rPr>
        <b val="true"/>
        <sz val="14"/>
        <rFont val="Arial"/>
        <family val="2"/>
        <charset val="1"/>
      </rPr>
      <t xml:space="preserve">CEP 86.072-000</t>
    </r>
    <r>
      <rPr>
        <b val="true"/>
        <sz val="10"/>
        <rFont val="Arial"/>
        <family val="2"/>
        <charset val="1"/>
      </rPr>
      <t xml:space="preserve">                                                     </t>
    </r>
    <r>
      <rPr>
        <b val="true"/>
        <sz val="18"/>
        <rFont val="Arial"/>
        <family val="2"/>
        <charset val="1"/>
      </rPr>
      <t xml:space="preserve">FONE - 43-3337-5500</t>
    </r>
    <r>
      <rPr>
        <b val="true"/>
        <sz val="10"/>
        <rFont val="Arial"/>
        <family val="2"/>
        <charset val="1"/>
      </rPr>
      <t xml:space="preserve">                         </t>
    </r>
    <r>
      <rPr>
        <b val="true"/>
        <sz val="14"/>
        <rFont val="Arial"/>
        <family val="2"/>
        <charset val="1"/>
      </rPr>
      <t xml:space="preserve">vendas@vhrlondrina.com.br</t>
    </r>
  </si>
  <si>
    <t>OBRA:</t>
  </si>
  <si>
    <t>UNIDADE DE SAÚDE DA FAMÍLIA - PORTE 1</t>
  </si>
  <si>
    <t>END:</t>
  </si>
  <si>
    <t>UNIDADE PADRÃO PARA O ESTADO DO PARANÁ</t>
  </si>
  <si>
    <t>MATERIAIS</t>
  </si>
  <si>
    <t>MÃO DE OBRA</t>
  </si>
  <si>
    <t>TOTAL</t>
  </si>
  <si>
    <t>CÓDIGO</t>
  </si>
  <si>
    <t>DESCRIÇÃO EQUIPAMENTO/MATERIAL</t>
  </si>
  <si>
    <t>AMBIENTE</t>
  </si>
  <si>
    <t>UNID</t>
  </si>
  <si>
    <t>QT</t>
  </si>
  <si>
    <t>UNITÁRIO</t>
  </si>
  <si>
    <t>PLANTA PAV. TÉRREO</t>
  </si>
  <si>
    <t>UE-USF1-01</t>
  </si>
  <si>
    <t>CONDICIONADOR DE AR TIPO SPLIT, EVAPORADOR MODELO APARENTE, DE PAREDE, TIPO HI WALL,  MOD. REFERÊNCIA ASBA/AOBR 09 LE - COM CONTROLE REMOTO SEM FIO - SISTEMA DE CONTROLE DE CAPACIDADE PROPORCIONAL LINEAR TIPO INVERTER, GÁS REFRIGERANTE ECOLÓGICO R410A, CAPACIDADE NOMINAL MÍNIMA DE 9.000 BTU/H, CICLOS DE REFRIGERAÇÃO E AQUECIMENTO, MARCA FUJITSU OU SIMILAR</t>
  </si>
  <si>
    <t>CJ</t>
  </si>
  <si>
    <t>TUBULAÇÃO DE COBRE RECOZIDO COM PAREDE 1/32", ISOLADA TERMICAMENTE COM BORRACHA ELASTOMÉRICA DE 15 MM DE ESPESSURA E PROTEÇÃO MECÂNICA SUPERFICIAL EM TODA A ÁREA - DIÂMETROS  1/4" E  3/8"</t>
  </si>
  <si>
    <t>m</t>
  </si>
  <si>
    <t>INTERLIGAÇÃO ELÉTRICA COMPOSTA POR CABOS DE FORÇA ENTRE EQUIPAMENTOS E PONTO DE FORÇA IMEDIATAMENTE ANEXO, E CABOS DE COMANDO ENTRE EVAPORADORA E CONDENSADORA, COMPLETOS, COM CONDULETES, CAIXAS DE PASSAGENS, IDENTIFICAÇÕES, ACOPLAMENTOS E ACESSÓRIOS</t>
  </si>
  <si>
    <t>UE-USF1-02</t>
  </si>
  <si>
    <t>UE-USF1-03</t>
  </si>
  <si>
    <t>UE-USF1-04</t>
  </si>
  <si>
    <t>UE-USF1-05</t>
  </si>
  <si>
    <t>UE-USF1-06</t>
  </si>
  <si>
    <t>UE-USF1-07</t>
  </si>
  <si>
    <t>UE-USF1-08</t>
  </si>
  <si>
    <t>UE-USF1-09</t>
  </si>
  <si>
    <t>UE-USF1-10</t>
  </si>
  <si>
    <t>UE-USF1-11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</si>
  <si>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12.000 BTU/H, CICLOS DE REFRIGERAÇÃO E AQUECIMENTO, MARCA FUJITSU OU SIMILAR</t>
  </si>
  <si>
    <t>TUBULAÇÃO DE COBRE RECOZIDO COM PAREDE 1/32", ISOLADA TERMICAMENTE COM BORRACHA ELASTOMÉRICA DE 15 MM DE ESPESSURA E PROTEÇÃO MECÂNICA SUPERFICIAL EM TODA A ÁREA - DIÂMETROS  1/4" E  1/2"</t>
  </si>
  <si>
    <t>UE-USF1-12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</si>
  <si>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18.000 BTU/H, CICLOS DE REFRIGERAÇÃO E AQUECIMENTO, MARCA FUJITSU OU SIMILAR</t>
  </si>
  <si>
    <t>UE-USF1-13</t>
  </si>
  <si>
    <t>UE-USF1-14</t>
  </si>
  <si>
    <t>UE-USF1-15</t>
  </si>
  <si>
    <t>UE-USF1-16</t>
  </si>
  <si>
    <t>UE-USF1-17</t>
  </si>
  <si>
    <t>UE-USF1-18</t>
  </si>
  <si>
    <t>UE-USF1-19</t>
  </si>
  <si>
    <t>UE-USF1-20</t>
  </si>
  <si>
    <t>VENTILADORES </t>
  </si>
  <si>
    <t>VENTILADOR PARA EXAUSTÃO COM GRELHA FIXA E VENEZIANA SOBRE PRESÃO - MARCA WESTAFLEX (OU SIMILAR) - MOD: VENTOKIT 150 - VAZÃO 150m3/h - 220V BIVOLT - 50w</t>
  </si>
  <si>
    <t>INTERLIGAÇÃO ELÉTRICA E DE LÓGICA COMPOSTA POR CABOS DE FORÇA ENTRE EQUIPAMENTOS E PONTO DE FORÇA IMEDIATAMENTE ANEXO, E CABOS DE COMANDO ENTRE VENTILADOR E COMANDO, COMPLETOS, COM CONDULETES, CAIXAS DE PASSAGENS, IDENTIFICAÇÕES, ACOPLAMENTOS E ACESSÓRIOS</t>
  </si>
  <si>
    <t>REDE DE DUTO FLEXIVEL</t>
  </si>
  <si>
    <t>REDE DE DUTO FLEXÍVEL SEM ISOLAMENTO - MARCA WESTAFLEX  - MOD. POLYWEST - Ø100mm, COM ACESSÓRIOS DE FIXAÇÃO TAIS COMO BRAÇADEIRAS E FITAS DE VEDAÇÃO</t>
  </si>
  <si>
    <t>MATERIAIS MENORES E DEMAIS CUSTOS</t>
  </si>
  <si>
    <t>MONTAGEM DE CANTEIRO DE OBRA, MONTAGENS, TRANSPORTES E SEGUROS NA OBRA, MATERIAL DE SEGURANÇA, EPIS, MATERIAL ADMINISTRATIVO, SUPRIMENTOS E OUTROS</t>
  </si>
  <si>
    <t>VB</t>
  </si>
  <si>
    <t>ESTADIAS E ALIMENTAÇÃO DE PESSOAL, FRETES E TRANSPORTES VERTICAIS E HORIZONTAIS ATÉ NA OBRA</t>
  </si>
  <si>
    <t>MATERIAIS MENORES, SUPORTES, FIXAÇÕES, COXINS, AMORTECEDORES DE VIBRAÇÃO, SUSTENTAÇÕES E OUTROS MATERIAIS NÃO CONSIDERADOS ANTERIORMENTE</t>
  </si>
  <si>
    <t>SUPERVISÃO DE ENGENHARIA E START UP DOS SISTEMAS</t>
  </si>
  <si>
    <t>PROJETO US BUILT, DATA SHEET DE EQUIPAMENTOS, PMOC - PLANO DE MANUTENÇÃO, OPERAÇÃO E CONTROLE DO SISTEMA, ART - ANOTAÇÃO DE RESPONSABILIDADE TÉCNICA DE EXECUÇÃO E SUPERVISÃO.</t>
  </si>
  <si>
    <t>MANUTENÇÃO PREVENTIVA DURANTE O PRIMEIRO ANO DE FUNCIONAMENTO DOS SISTEMAS COM TREINAMENTO DE PESSOAL PRÓPRIO PARA ASSUMIR SISTEMA APÓS O TÉRMINO DA GARANTIA (VALOR TOTAL PARA O ANO)</t>
  </si>
  <si>
    <t>MÊS</t>
  </si>
  <si>
    <t>ÍTEM</t>
  </si>
  <si>
    <t>UNIDADE</t>
  </si>
  <si>
    <t>PLANILHA RESUMIDA</t>
  </si>
  <si>
    <t>EQUIPAMENTOS</t>
  </si>
  <si>
    <t>UNIDADE SPLIT INVERTER CAPACIDADE 9.000BTU/H </t>
  </si>
  <si>
    <t>PÇ</t>
  </si>
  <si>
    <t>UNIDADE SPLIT INVERTER CAPACIDADE 12.000BTU/H </t>
  </si>
  <si>
    <t>VENTILADOR IN LINE, VAZÃO 150m3/h </t>
  </si>
  <si>
    <t>INTERLIGAÇÕES DE REFRIGERAÇÃO</t>
  </si>
  <si>
    <t>TUBULAÇÃO DE COBRE COM ISOLAMENTO TÉRMICO E ACESSÓRIOS, DIÂMETROS  1/4" E 3/8"</t>
  </si>
  <si>
    <t>TUBULAÇÃO DE COBRE COM ISOLAMENTO TÉRMICO E ACESSÓRIOS, DIÂMETROS  1/4" E 1/2"</t>
  </si>
  <si>
    <t>INTERLIGAÇÕES ELÉTRICAS</t>
  </si>
  <si>
    <t>INTERLIGAÇÃO ELÉTRICA E DE LÓGICA PARA EVAP SPLIT ATÉ 30.000 BTU/H</t>
  </si>
  <si>
    <t>MT</t>
  </si>
  <si>
    <t>INTERLIGAÇÃO ELÉTRICA PARA VENTILADOR 150 M³/H</t>
  </si>
  <si>
    <t>OUTROS</t>
  </si>
  <si>
    <t>REDE DE DUTO FLEXÍVEL SEM ISOLAMENTO Ø100mm</t>
  </si>
  <si>
    <t>MONTAGEM DE CANTEIRO DE OBRA, TRANSPORTES E SEGUROS NA OBRA</t>
  </si>
  <si>
    <t>ESTADIAS E ALIMENTAÇÃO DE PESSOAL</t>
  </si>
  <si>
    <t>MATERIAIS MENORES</t>
  </si>
  <si>
    <t>PROJETO US BUILT, DATA SHEET DE EQUIPAMENTOS, PMOC </t>
  </si>
  <si>
    <t>MANUTENÇÃO PREVENTIVA DURANTE O PRIMEIRO ANO DE FUNCIONAMENTO</t>
  </si>
  <si>
    <t>MENSAL</t>
  </si>
</sst>
</file>

<file path=xl/styles.xml><?xml version="1.0" encoding="utf-8"?>
<styleSheet xmlns="http://schemas.openxmlformats.org/spreadsheetml/2006/main">
  <numFmts count="5">
    <numFmt formatCode="GENERAL" numFmtId="164"/>
    <numFmt formatCode="#,##0.00" numFmtId="165"/>
    <numFmt formatCode="&quot;R$ &quot;#,##0.00" numFmtId="166"/>
    <numFmt formatCode="#,##0" numFmtId="167"/>
    <numFmt formatCode="&quot;R$ &quot;#,##0.00;[RED]&quot;R$ &quot;#,##0.00" numFmtId="168"/>
  </numFmts>
  <fonts count="1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36"/>
      <name val="Arial"/>
      <family val="2"/>
      <charset val="1"/>
    </font>
    <font>
      <b val="true"/>
      <sz val="2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name val="Verdana"/>
      <family val="2"/>
      <charset val="1"/>
    </font>
    <font>
      <sz val="12"/>
      <name val="Verdana"/>
      <family val="2"/>
      <charset val="1"/>
    </font>
    <font>
      <b val="true"/>
      <sz val="26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2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 style="thin"/>
      <top style="medium"/>
      <bottom style="thin"/>
      <diagonal/>
    </border>
    <border diagonalDown="false" diagonalUp="false">
      <left style="thin"/>
      <right style="medium"/>
      <top style="medium"/>
      <bottom/>
      <diagonal/>
    </border>
    <border diagonalDown="false" diagonalUp="false">
      <left style="medium"/>
      <right style="thin"/>
      <top style="thin"/>
      <bottom/>
      <diagonal/>
    </border>
    <border diagonalDown="false" diagonalUp="false">
      <left style="thin"/>
      <right/>
      <top style="medium"/>
      <bottom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 style="thin"/>
      <top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 style="thin"/>
      <right style="thin"/>
      <top/>
      <bottom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thin"/>
      <top style="thin"/>
      <bottom style="medium"/>
      <diagonal/>
    </border>
    <border diagonalDown="false" diagonalUp="false">
      <left style="medium"/>
      <right/>
      <top/>
      <bottom/>
      <diagonal/>
    </border>
    <border diagonalDown="false" diagonalUp="false">
      <left/>
      <right/>
      <top style="medium"/>
      <bottom/>
      <diagonal/>
    </border>
    <border diagonalDown="false" diagonalUp="false">
      <left style="thin"/>
      <right style="medium"/>
      <top style="medium"/>
      <bottom style="thin"/>
      <diagonal/>
    </border>
    <border diagonalDown="false" diagonalUp="false">
      <left style="thin"/>
      <right style="thin"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0" fontId="6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4" fillId="0" fontId="11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5" fillId="2" fontId="7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6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2" fontId="7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8" fillId="3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8" fillId="3" fontId="12" numFmtId="164" xfId="0">
      <alignment horizontal="center" indent="0" shrinkToFit="true" textRotation="0" vertical="top" wrapText="true"/>
      <protection hidden="false" locked="true"/>
    </xf>
    <xf applyAlignment="true" applyBorder="true" applyFont="true" applyProtection="false" borderId="8" fillId="3" fontId="12" numFmtId="164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8" fillId="3" fontId="12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8" fillId="3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3" fontId="12" numFmtId="164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9" fillId="4" fontId="12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0" fillId="4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0" fillId="4" fontId="12" numFmtId="166" xfId="0">
      <alignment horizontal="center" indent="0" shrinkToFit="false" textRotation="0" vertical="center" wrapText="true"/>
      <protection hidden="false" locked="true"/>
    </xf>
    <xf applyAlignment="false" applyBorder="fals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2" fontId="13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0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13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13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10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2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3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4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2" fontId="13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12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14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4" fillId="0" fontId="13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3" fontId="12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3" fontId="12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2" fontId="13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2" fillId="0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2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0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13" numFmtId="167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6" fillId="3" fontId="12" numFmtId="164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7" fillId="3" fontId="12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7" fillId="3" fontId="12" numFmtId="168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7" fillId="3" fontId="12" numFmtId="168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0" fillId="0" fontId="1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0" fillId="4" fontId="1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8" fillId="3" fontId="12" numFmtId="164" xfId="0">
      <alignment horizontal="center" indent="0" shrinkToFit="true" textRotation="0" vertical="top" wrapText="true"/>
      <protection hidden="false" locked="true"/>
    </xf>
    <xf applyAlignment="true" applyBorder="true" applyFont="true" applyProtection="false" borderId="0" fillId="3" fontId="12" numFmtId="164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19" fillId="3" fontId="12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9" fillId="3" fontId="12" numFmtId="166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19" fillId="3" fontId="12" numFmtId="164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12" fillId="2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9" fillId="0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0" fillId="0" fontId="0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1" fillId="0" fontId="13" numFmtId="164" xfId="0">
      <alignment horizontal="center" indent="0" shrinkToFit="false" textRotation="0" vertical="center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2</xdr:col>
      <xdr:colOff>160200</xdr:colOff>
      <xdr:row>0</xdr:row>
      <xdr:rowOff>57600</xdr:rowOff>
    </xdr:from>
    <xdr:to>
      <xdr:col>5</xdr:col>
      <xdr:colOff>309600</xdr:colOff>
      <xdr:row>0</xdr:row>
      <xdr:rowOff>1314720</xdr:rowOff>
    </xdr:to>
    <xdr:pic>
      <xdr:nvPicPr>
        <xdr:cNvPr descr="" id="0" name="Imagem 2"/>
        <xdr:cNvPicPr/>
      </xdr:nvPicPr>
      <xdr:blipFill>
        <a:blip r:embed="rId1"/>
        <a:stretch>
          <a:fillRect/>
        </a:stretch>
      </xdr:blipFill>
      <xdr:spPr>
        <a:xfrm>
          <a:off x="9443160" y="57600"/>
          <a:ext cx="3264120" cy="125712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27"/>
  <sheetViews>
    <sheetView colorId="64" defaultGridColor="true" rightToLeft="false" showFormulas="false" showGridLines="true" showOutlineSymbols="true" showRowColHeaders="true" showZeros="true" tabSelected="true" topLeftCell="A1" view="pageBreakPreview" windowProtection="true" workbookViewId="0" zoomScale="70" zoomScaleNormal="100" zoomScalePageLayoutView="70">
      <pane activePane="bottomRight" state="frozen" topLeftCell="B70" xSplit="1" ySplit="4"/>
      <selection activeCell="A1" activeCellId="0" pane="topLeft" sqref="A1"/>
      <selection activeCell="B1" activeCellId="0" pane="topRight" sqref="B1"/>
      <selection activeCell="A70" activeCellId="0" pane="bottomLeft" sqref="A70"/>
      <selection activeCell="B76" activeCellId="0" pane="bottomRight" sqref="B76"/>
    </sheetView>
  </sheetViews>
  <sheetFormatPr defaultRowHeight="12.75"/>
  <cols>
    <col collapsed="false" hidden="false" max="1" min="1" style="0" width="13.7040816326531"/>
    <col collapsed="false" hidden="false" max="2" min="2" style="0" width="117.857142857143"/>
    <col collapsed="false" hidden="false" max="3" min="3" style="1" width="27.2857142857143"/>
    <col collapsed="false" hidden="false" max="4" min="4" style="2" width="9"/>
    <col collapsed="false" hidden="false" max="5" min="5" style="3" width="7.85714285714286"/>
    <col collapsed="false" hidden="false" max="6" min="6" style="0" width="15.7142857142857"/>
    <col collapsed="false" hidden="false" max="7" min="7" style="0" width="23.1479591836735"/>
    <col collapsed="false" hidden="false" max="8" min="8" style="0" width="15.7142857142857"/>
    <col collapsed="false" hidden="false" max="10" min="9" style="0" width="23.0051020408163"/>
    <col collapsed="false" hidden="false" max="1025" min="11" style="0" width="8.72959183673469"/>
  </cols>
  <sheetData>
    <row collapsed="false" customFormat="false" customHeight="true" hidden="false" ht="111.75" outlineLevel="0" r="1">
      <c r="A1" s="4" t="s">
        <v>0</v>
      </c>
      <c r="B1" s="4"/>
      <c r="C1" s="5"/>
      <c r="D1" s="5"/>
      <c r="E1" s="5"/>
      <c r="F1" s="5"/>
      <c r="G1" s="6" t="s">
        <v>1</v>
      </c>
      <c r="H1" s="6"/>
      <c r="I1" s="6"/>
      <c r="J1" s="6"/>
    </row>
    <row collapsed="false" customFormat="false" customHeight="true" hidden="false" ht="29.25" outlineLevel="0" r="2">
      <c r="A2" s="7" t="s">
        <v>2</v>
      </c>
      <c r="B2" s="8" t="s">
        <v>3</v>
      </c>
      <c r="C2" s="8"/>
      <c r="D2" s="8"/>
      <c r="E2" s="8"/>
      <c r="F2" s="8"/>
      <c r="G2" s="8"/>
      <c r="H2" s="8"/>
      <c r="I2" s="8"/>
      <c r="J2" s="8"/>
    </row>
    <row collapsed="false" customFormat="false" customHeight="true" hidden="false" ht="37.5" outlineLevel="0" r="3">
      <c r="A3" s="9" t="s">
        <v>4</v>
      </c>
      <c r="B3" s="10" t="s">
        <v>5</v>
      </c>
      <c r="C3" s="10"/>
      <c r="D3" s="10"/>
      <c r="E3" s="10"/>
      <c r="F3" s="11" t="s">
        <v>6</v>
      </c>
      <c r="G3" s="11"/>
      <c r="H3" s="11" t="s">
        <v>7</v>
      </c>
      <c r="I3" s="11"/>
      <c r="J3" s="11" t="s">
        <v>8</v>
      </c>
    </row>
    <row collapsed="false" customFormat="false" customHeight="false" hidden="false" ht="15.75" outlineLevel="0" r="4">
      <c r="A4" s="12" t="s">
        <v>9</v>
      </c>
      <c r="B4" s="13" t="s">
        <v>10</v>
      </c>
      <c r="C4" s="13" t="s">
        <v>11</v>
      </c>
      <c r="D4" s="14" t="s">
        <v>12</v>
      </c>
      <c r="E4" s="15" t="s">
        <v>13</v>
      </c>
      <c r="F4" s="13" t="s">
        <v>14</v>
      </c>
      <c r="G4" s="13" t="s">
        <v>8</v>
      </c>
      <c r="H4" s="13" t="s">
        <v>14</v>
      </c>
      <c r="I4" s="16" t="s">
        <v>8</v>
      </c>
      <c r="J4" s="11"/>
    </row>
    <row collapsed="false" customFormat="true" customHeight="true" hidden="false" ht="17.1" outlineLevel="0" r="5" s="20">
      <c r="A5" s="17" t="s">
        <v>15</v>
      </c>
      <c r="B5" s="17"/>
      <c r="C5" s="17"/>
      <c r="D5" s="18"/>
      <c r="E5" s="18"/>
      <c r="F5" s="18"/>
      <c r="G5" s="19" t="n">
        <f aca="false">SUM(G7:G86)</f>
        <v>58000</v>
      </c>
      <c r="H5" s="18"/>
      <c r="I5" s="19" t="n">
        <f aca="false">SUM(I7:I86)</f>
        <v>12000</v>
      </c>
      <c r="J5" s="19" t="n">
        <f aca="false">SUM(J7:J86)</f>
        <v>70000</v>
      </c>
    </row>
    <row collapsed="false" customFormat="false" customHeight="true" hidden="false" ht="7.9" outlineLevel="0" r="6">
      <c r="A6" s="21"/>
      <c r="B6" s="22"/>
      <c r="C6" s="23"/>
      <c r="D6" s="24"/>
      <c r="E6" s="25"/>
      <c r="F6" s="26"/>
      <c r="G6" s="27"/>
      <c r="H6" s="27"/>
      <c r="I6" s="27"/>
      <c r="J6" s="28"/>
      <c r="K6" s="29"/>
    </row>
    <row collapsed="false" customFormat="false" customHeight="true" hidden="false" ht="96" outlineLevel="0" r="7">
      <c r="A7" s="30" t="s">
        <v>16</v>
      </c>
      <c r="B7" s="31" t="s">
        <v>17</v>
      </c>
      <c r="C7" s="32"/>
      <c r="D7" s="24" t="s">
        <v>18</v>
      </c>
      <c r="E7" s="25" t="n">
        <v>1</v>
      </c>
      <c r="F7" s="33" t="n">
        <v>2250</v>
      </c>
      <c r="G7" s="27" t="n">
        <f aca="false">+F7*E7</f>
        <v>2250</v>
      </c>
      <c r="H7" s="27" t="n">
        <v>150</v>
      </c>
      <c r="I7" s="27" t="n">
        <f aca="false">+H7*E7</f>
        <v>150</v>
      </c>
      <c r="J7" s="28" t="n">
        <f aca="false">+I7+G7</f>
        <v>2400</v>
      </c>
      <c r="K7" s="29"/>
    </row>
    <row collapsed="false" customFormat="false" customHeight="true" hidden="false" ht="72.75" outlineLevel="0" r="8">
      <c r="A8" s="21" t="str">
        <f aca="false">A7</f>
        <v>UE-USF1-01</v>
      </c>
      <c r="B8" s="31" t="s">
        <v>19</v>
      </c>
      <c r="C8" s="32"/>
      <c r="D8" s="24" t="s">
        <v>20</v>
      </c>
      <c r="E8" s="25" t="n">
        <v>10</v>
      </c>
      <c r="F8" s="33" t="n">
        <v>34</v>
      </c>
      <c r="G8" s="27" t="n">
        <f aca="false">+F8*E8</f>
        <v>340</v>
      </c>
      <c r="H8" s="27" t="n">
        <v>25</v>
      </c>
      <c r="I8" s="27" t="n">
        <f aca="false">+H8*E8</f>
        <v>250</v>
      </c>
      <c r="J8" s="28" t="n">
        <f aca="false">+I8+G8</f>
        <v>590</v>
      </c>
      <c r="K8" s="29"/>
    </row>
    <row collapsed="false" customFormat="false" customHeight="true" hidden="false" ht="72.75" outlineLevel="0" r="9">
      <c r="A9" s="21" t="str">
        <f aca="false">A7</f>
        <v>UE-USF1-01</v>
      </c>
      <c r="B9" s="31" t="s">
        <v>21</v>
      </c>
      <c r="C9" s="32"/>
      <c r="D9" s="24" t="s">
        <v>20</v>
      </c>
      <c r="E9" s="25" t="n">
        <v>10</v>
      </c>
      <c r="F9" s="33" t="n">
        <v>25</v>
      </c>
      <c r="G9" s="27" t="n">
        <f aca="false">+F9*E9</f>
        <v>250</v>
      </c>
      <c r="H9" s="27" t="n">
        <v>20</v>
      </c>
      <c r="I9" s="27" t="n">
        <f aca="false">+H9*E9</f>
        <v>200</v>
      </c>
      <c r="J9" s="28" t="n">
        <f aca="false">+I9+G9</f>
        <v>450</v>
      </c>
      <c r="K9" s="29"/>
    </row>
    <row collapsed="false" customFormat="false" customHeight="true" hidden="false" ht="9.75" outlineLevel="0" r="10">
      <c r="A10" s="21"/>
      <c r="B10" s="32"/>
      <c r="C10" s="32"/>
      <c r="D10" s="24"/>
      <c r="E10" s="25"/>
      <c r="F10" s="27"/>
      <c r="G10" s="27"/>
      <c r="H10" s="27"/>
      <c r="I10" s="27"/>
      <c r="J10" s="28"/>
      <c r="K10" s="29"/>
    </row>
    <row collapsed="false" customFormat="false" customHeight="true" hidden="false" ht="105.75" outlineLevel="0" r="11">
      <c r="A11" s="30" t="s">
        <v>22</v>
      </c>
      <c r="B11" s="31" t="s">
        <v>17</v>
      </c>
      <c r="C11" s="32"/>
      <c r="D11" s="24" t="s">
        <v>18</v>
      </c>
      <c r="E11" s="25" t="n">
        <v>1</v>
      </c>
      <c r="F11" s="33" t="n">
        <v>2250</v>
      </c>
      <c r="G11" s="27" t="n">
        <f aca="false">+F11*E11</f>
        <v>2250</v>
      </c>
      <c r="H11" s="27" t="n">
        <v>150</v>
      </c>
      <c r="I11" s="27" t="n">
        <f aca="false">+H11*E11</f>
        <v>150</v>
      </c>
      <c r="J11" s="28" t="n">
        <f aca="false">+I11+G11</f>
        <v>2400</v>
      </c>
      <c r="K11" s="29"/>
    </row>
    <row collapsed="false" customFormat="false" customHeight="true" hidden="false" ht="65.1" outlineLevel="0" r="12">
      <c r="A12" s="21" t="str">
        <f aca="false">A11</f>
        <v>UE-USF1-02</v>
      </c>
      <c r="B12" s="31" t="s">
        <v>19</v>
      </c>
      <c r="C12" s="32"/>
      <c r="D12" s="24" t="s">
        <v>20</v>
      </c>
      <c r="E12" s="25" t="n">
        <v>10</v>
      </c>
      <c r="F12" s="33" t="n">
        <v>34</v>
      </c>
      <c r="G12" s="27" t="n">
        <f aca="false">+F12*E12</f>
        <v>340</v>
      </c>
      <c r="H12" s="27" t="n">
        <v>25</v>
      </c>
      <c r="I12" s="27" t="n">
        <f aca="false">+H12*E12</f>
        <v>250</v>
      </c>
      <c r="J12" s="28" t="n">
        <f aca="false">+I12+G12</f>
        <v>590</v>
      </c>
      <c r="K12" s="29"/>
    </row>
    <row collapsed="false" customFormat="false" customHeight="true" hidden="false" ht="65.1" outlineLevel="0" r="13">
      <c r="A13" s="21" t="str">
        <f aca="false">A11</f>
        <v>UE-USF1-02</v>
      </c>
      <c r="B13" s="31" t="s">
        <v>21</v>
      </c>
      <c r="C13" s="32"/>
      <c r="D13" s="24" t="s">
        <v>20</v>
      </c>
      <c r="E13" s="25" t="n">
        <v>10</v>
      </c>
      <c r="F13" s="33" t="n">
        <v>25</v>
      </c>
      <c r="G13" s="27" t="n">
        <f aca="false">+F13*E13</f>
        <v>250</v>
      </c>
      <c r="H13" s="27" t="n">
        <v>20</v>
      </c>
      <c r="I13" s="27" t="n">
        <f aca="false">+H13*E13</f>
        <v>200</v>
      </c>
      <c r="J13" s="28" t="n">
        <f aca="false">+I13+G13</f>
        <v>450</v>
      </c>
      <c r="K13" s="29"/>
    </row>
    <row collapsed="false" customFormat="false" customHeight="true" hidden="false" ht="9.95" outlineLevel="0" r="14">
      <c r="A14" s="21"/>
      <c r="B14" s="32"/>
      <c r="C14" s="32"/>
      <c r="D14" s="24"/>
      <c r="E14" s="25"/>
      <c r="F14" s="27"/>
      <c r="G14" s="27"/>
      <c r="H14" s="27"/>
      <c r="I14" s="27"/>
      <c r="J14" s="28"/>
      <c r="K14" s="29"/>
    </row>
    <row collapsed="false" customFormat="false" customHeight="true" hidden="false" ht="90.75" outlineLevel="0" r="15">
      <c r="A15" s="30" t="s">
        <v>23</v>
      </c>
      <c r="B15" s="31" t="s">
        <v>17</v>
      </c>
      <c r="C15" s="32"/>
      <c r="D15" s="24" t="s">
        <v>18</v>
      </c>
      <c r="E15" s="25" t="n">
        <v>1</v>
      </c>
      <c r="F15" s="33" t="n">
        <v>2250</v>
      </c>
      <c r="G15" s="27" t="n">
        <f aca="false">+F15*E15</f>
        <v>2250</v>
      </c>
      <c r="H15" s="27" t="n">
        <v>150</v>
      </c>
      <c r="I15" s="27" t="n">
        <f aca="false">+H15*E15</f>
        <v>150</v>
      </c>
      <c r="J15" s="28" t="n">
        <f aca="false">+I15+G15</f>
        <v>2400</v>
      </c>
      <c r="K15" s="29"/>
    </row>
    <row collapsed="false" customFormat="false" customHeight="true" hidden="false" ht="65.1" outlineLevel="0" r="16">
      <c r="A16" s="21" t="str">
        <f aca="false">A15</f>
        <v>UE-USF1-03</v>
      </c>
      <c r="B16" s="31" t="s">
        <v>19</v>
      </c>
      <c r="C16" s="32"/>
      <c r="D16" s="24" t="s">
        <v>20</v>
      </c>
      <c r="E16" s="25" t="n">
        <v>10</v>
      </c>
      <c r="F16" s="33" t="n">
        <v>34</v>
      </c>
      <c r="G16" s="27" t="n">
        <f aca="false">+F16*E16</f>
        <v>340</v>
      </c>
      <c r="H16" s="27" t="n">
        <v>25</v>
      </c>
      <c r="I16" s="27" t="n">
        <f aca="false">+H16*E16</f>
        <v>250</v>
      </c>
      <c r="J16" s="28" t="n">
        <f aca="false">+I16+G16</f>
        <v>590</v>
      </c>
      <c r="K16" s="29"/>
    </row>
    <row collapsed="false" customFormat="false" customHeight="true" hidden="false" ht="65.1" outlineLevel="0" r="17">
      <c r="A17" s="21" t="str">
        <f aca="false">A15</f>
        <v>UE-USF1-03</v>
      </c>
      <c r="B17" s="31" t="s">
        <v>21</v>
      </c>
      <c r="C17" s="32"/>
      <c r="D17" s="24" t="s">
        <v>20</v>
      </c>
      <c r="E17" s="25" t="n">
        <v>10</v>
      </c>
      <c r="F17" s="33" t="n">
        <v>25</v>
      </c>
      <c r="G17" s="27" t="n">
        <f aca="false">+F17*E17</f>
        <v>250</v>
      </c>
      <c r="H17" s="27" t="n">
        <v>20</v>
      </c>
      <c r="I17" s="27" t="n">
        <f aca="false">+H17*E17</f>
        <v>200</v>
      </c>
      <c r="J17" s="28" t="n">
        <f aca="false">+I17+G17</f>
        <v>450</v>
      </c>
      <c r="K17" s="29"/>
    </row>
    <row collapsed="false" customFormat="false" customHeight="true" hidden="false" ht="9.95" outlineLevel="0" r="18">
      <c r="A18" s="21"/>
      <c r="B18" s="32"/>
      <c r="C18" s="32"/>
      <c r="D18" s="24"/>
      <c r="E18" s="25"/>
      <c r="F18" s="27"/>
      <c r="G18" s="27"/>
      <c r="H18" s="27"/>
      <c r="I18" s="27"/>
      <c r="J18" s="28"/>
      <c r="K18" s="29"/>
    </row>
    <row collapsed="false" customFormat="false" customHeight="true" hidden="false" ht="90.75" outlineLevel="0" r="19">
      <c r="A19" s="30" t="s">
        <v>24</v>
      </c>
      <c r="B19" s="31" t="s">
        <v>17</v>
      </c>
      <c r="C19" s="32"/>
      <c r="D19" s="24" t="s">
        <v>18</v>
      </c>
      <c r="E19" s="25" t="n">
        <v>1</v>
      </c>
      <c r="F19" s="33" t="n">
        <v>2250</v>
      </c>
      <c r="G19" s="27" t="n">
        <f aca="false">+F19*E19</f>
        <v>2250</v>
      </c>
      <c r="H19" s="27" t="n">
        <v>150</v>
      </c>
      <c r="I19" s="27" t="n">
        <f aca="false">+H19*E19</f>
        <v>150</v>
      </c>
      <c r="J19" s="28" t="n">
        <f aca="false">+I19+G19</f>
        <v>2400</v>
      </c>
      <c r="K19" s="29"/>
    </row>
    <row collapsed="false" customFormat="false" customHeight="true" hidden="false" ht="65.1" outlineLevel="0" r="20">
      <c r="A20" s="21" t="str">
        <f aca="false">A19</f>
        <v>UE-USF1-04</v>
      </c>
      <c r="B20" s="31" t="s">
        <v>19</v>
      </c>
      <c r="C20" s="32"/>
      <c r="D20" s="24" t="s">
        <v>20</v>
      </c>
      <c r="E20" s="25" t="n">
        <v>10</v>
      </c>
      <c r="F20" s="33" t="n">
        <v>34</v>
      </c>
      <c r="G20" s="27" t="n">
        <f aca="false">+F20*E20</f>
        <v>340</v>
      </c>
      <c r="H20" s="27" t="n">
        <v>25</v>
      </c>
      <c r="I20" s="27" t="n">
        <f aca="false">+H20*E20</f>
        <v>250</v>
      </c>
      <c r="J20" s="28" t="n">
        <f aca="false">+I20+G20</f>
        <v>590</v>
      </c>
      <c r="K20" s="29"/>
    </row>
    <row collapsed="false" customFormat="false" customHeight="true" hidden="false" ht="65.1" outlineLevel="0" r="21">
      <c r="A21" s="21" t="str">
        <f aca="false">A19</f>
        <v>UE-USF1-04</v>
      </c>
      <c r="B21" s="31" t="s">
        <v>21</v>
      </c>
      <c r="C21" s="32"/>
      <c r="D21" s="24" t="s">
        <v>20</v>
      </c>
      <c r="E21" s="25" t="n">
        <v>10</v>
      </c>
      <c r="F21" s="33" t="n">
        <v>25</v>
      </c>
      <c r="G21" s="27" t="n">
        <f aca="false">+F21*E21</f>
        <v>250</v>
      </c>
      <c r="H21" s="27" t="n">
        <v>20</v>
      </c>
      <c r="I21" s="27" t="n">
        <f aca="false">+H21*E21</f>
        <v>200</v>
      </c>
      <c r="J21" s="28" t="n">
        <f aca="false">+I21+G21</f>
        <v>450</v>
      </c>
      <c r="K21" s="29"/>
    </row>
    <row collapsed="false" customFormat="false" customHeight="true" hidden="false" ht="9.95" outlineLevel="0" r="22">
      <c r="A22" s="21"/>
      <c r="B22" s="32"/>
      <c r="C22" s="32"/>
      <c r="D22" s="24"/>
      <c r="E22" s="25"/>
      <c r="F22" s="27"/>
      <c r="G22" s="27"/>
      <c r="H22" s="27"/>
      <c r="I22" s="27"/>
      <c r="J22" s="28"/>
      <c r="K22" s="29"/>
    </row>
    <row collapsed="false" customFormat="false" customHeight="true" hidden="false" ht="105.75" outlineLevel="0" r="23">
      <c r="A23" s="30" t="s">
        <v>25</v>
      </c>
      <c r="B23" s="31" t="s">
        <v>17</v>
      </c>
      <c r="C23" s="32"/>
      <c r="D23" s="24" t="s">
        <v>18</v>
      </c>
      <c r="E23" s="25" t="n">
        <v>1</v>
      </c>
      <c r="F23" s="33" t="n">
        <v>2250</v>
      </c>
      <c r="G23" s="27" t="n">
        <f aca="false">+F23*E23</f>
        <v>2250</v>
      </c>
      <c r="H23" s="27" t="n">
        <v>150</v>
      </c>
      <c r="I23" s="27" t="n">
        <f aca="false">+H23*E23</f>
        <v>150</v>
      </c>
      <c r="J23" s="28" t="n">
        <f aca="false">+I23+G23</f>
        <v>2400</v>
      </c>
      <c r="K23" s="29"/>
    </row>
    <row collapsed="false" customFormat="false" customHeight="true" hidden="false" ht="65.1" outlineLevel="0" r="24">
      <c r="A24" s="21" t="str">
        <f aca="false">A23</f>
        <v>UE-USF1-05</v>
      </c>
      <c r="B24" s="31" t="s">
        <v>19</v>
      </c>
      <c r="C24" s="32"/>
      <c r="D24" s="24" t="s">
        <v>20</v>
      </c>
      <c r="E24" s="25" t="n">
        <v>10</v>
      </c>
      <c r="F24" s="33" t="n">
        <v>34</v>
      </c>
      <c r="G24" s="27" t="n">
        <f aca="false">+F24*E24</f>
        <v>340</v>
      </c>
      <c r="H24" s="27" t="n">
        <v>25</v>
      </c>
      <c r="I24" s="27" t="n">
        <f aca="false">+H24*E24</f>
        <v>250</v>
      </c>
      <c r="J24" s="28" t="n">
        <f aca="false">+I24+G24</f>
        <v>590</v>
      </c>
      <c r="K24" s="29"/>
    </row>
    <row collapsed="false" customFormat="false" customHeight="true" hidden="false" ht="65.1" outlineLevel="0" r="25">
      <c r="A25" s="21" t="str">
        <f aca="false">A23</f>
        <v>UE-USF1-05</v>
      </c>
      <c r="B25" s="31" t="s">
        <v>21</v>
      </c>
      <c r="C25" s="32"/>
      <c r="D25" s="24" t="s">
        <v>20</v>
      </c>
      <c r="E25" s="25" t="n">
        <v>10</v>
      </c>
      <c r="F25" s="33" t="n">
        <v>25</v>
      </c>
      <c r="G25" s="27" t="n">
        <f aca="false">+F25*E25</f>
        <v>250</v>
      </c>
      <c r="H25" s="27" t="n">
        <v>20</v>
      </c>
      <c r="I25" s="27" t="n">
        <f aca="false">+H25*E25</f>
        <v>200</v>
      </c>
      <c r="J25" s="28" t="n">
        <f aca="false">+I25+G25</f>
        <v>450</v>
      </c>
      <c r="K25" s="29"/>
    </row>
    <row collapsed="false" customFormat="false" customHeight="true" hidden="false" ht="9.95" outlineLevel="0" r="26">
      <c r="A26" s="21"/>
      <c r="B26" s="32"/>
      <c r="C26" s="32"/>
      <c r="D26" s="24"/>
      <c r="E26" s="25"/>
      <c r="F26" s="27"/>
      <c r="G26" s="27"/>
      <c r="H26" s="27"/>
      <c r="I26" s="27"/>
      <c r="J26" s="28"/>
      <c r="K26" s="29"/>
    </row>
    <row collapsed="false" customFormat="false" customHeight="true" hidden="false" ht="90.75" outlineLevel="0" r="27">
      <c r="A27" s="30" t="s">
        <v>26</v>
      </c>
      <c r="B27" s="31" t="s">
        <v>17</v>
      </c>
      <c r="C27" s="34"/>
      <c r="D27" s="35"/>
      <c r="E27" s="25" t="n">
        <v>1</v>
      </c>
      <c r="F27" s="33" t="n">
        <v>2250</v>
      </c>
      <c r="G27" s="27" t="n">
        <f aca="false">+F27*E27</f>
        <v>2250</v>
      </c>
      <c r="H27" s="27" t="n">
        <v>150</v>
      </c>
      <c r="I27" s="27" t="n">
        <f aca="false">+H27*E27</f>
        <v>150</v>
      </c>
      <c r="J27" s="28" t="n">
        <f aca="false">+I27+G27</f>
        <v>2400</v>
      </c>
      <c r="K27" s="29"/>
    </row>
    <row collapsed="false" customFormat="false" customHeight="true" hidden="false" ht="65.1" outlineLevel="0" r="28">
      <c r="A28" s="21" t="str">
        <f aca="false">A27</f>
        <v>UE-USF1-06</v>
      </c>
      <c r="B28" s="31" t="s">
        <v>19</v>
      </c>
      <c r="C28" s="34"/>
      <c r="D28" s="35" t="s">
        <v>18</v>
      </c>
      <c r="E28" s="25" t="n">
        <v>10</v>
      </c>
      <c r="F28" s="33" t="n">
        <v>34</v>
      </c>
      <c r="G28" s="27" t="n">
        <f aca="false">+F28*E28</f>
        <v>340</v>
      </c>
      <c r="H28" s="27" t="n">
        <v>25</v>
      </c>
      <c r="I28" s="27" t="n">
        <f aca="false">+H28*E28</f>
        <v>250</v>
      </c>
      <c r="J28" s="28" t="n">
        <f aca="false">+I28+G28</f>
        <v>590</v>
      </c>
      <c r="K28" s="29"/>
    </row>
    <row collapsed="false" customFormat="false" customHeight="true" hidden="false" ht="65.1" outlineLevel="0" r="29">
      <c r="A29" s="21" t="str">
        <f aca="false">A27</f>
        <v>UE-USF1-06</v>
      </c>
      <c r="B29" s="31" t="s">
        <v>21</v>
      </c>
      <c r="C29" s="34"/>
      <c r="D29" s="24" t="s">
        <v>20</v>
      </c>
      <c r="E29" s="25" t="n">
        <v>10</v>
      </c>
      <c r="F29" s="33" t="n">
        <v>25</v>
      </c>
      <c r="G29" s="27" t="n">
        <f aca="false">+F29*E29</f>
        <v>250</v>
      </c>
      <c r="H29" s="27" t="n">
        <v>20</v>
      </c>
      <c r="I29" s="27" t="n">
        <f aca="false">+H29*E29</f>
        <v>200</v>
      </c>
      <c r="J29" s="28" t="n">
        <f aca="false">+I29+G29</f>
        <v>450</v>
      </c>
      <c r="K29" s="29"/>
    </row>
    <row collapsed="false" customFormat="false" customHeight="true" hidden="false" ht="9.95" outlineLevel="0" r="30">
      <c r="A30" s="21"/>
      <c r="B30" s="32"/>
      <c r="C30" s="32"/>
      <c r="D30" s="24"/>
      <c r="E30" s="25"/>
      <c r="F30" s="27"/>
      <c r="G30" s="27"/>
      <c r="H30" s="27"/>
      <c r="I30" s="27"/>
      <c r="J30" s="28"/>
      <c r="K30" s="29"/>
    </row>
    <row collapsed="false" customFormat="false" customHeight="true" hidden="false" ht="93" outlineLevel="0" r="31">
      <c r="A31" s="30" t="s">
        <v>27</v>
      </c>
      <c r="B31" s="31" t="s">
        <v>17</v>
      </c>
      <c r="C31" s="32"/>
      <c r="D31" s="24" t="s">
        <v>18</v>
      </c>
      <c r="E31" s="25" t="n">
        <v>1</v>
      </c>
      <c r="F31" s="33" t="n">
        <v>2250</v>
      </c>
      <c r="G31" s="27" t="n">
        <f aca="false">+F31*E31</f>
        <v>2250</v>
      </c>
      <c r="H31" s="27" t="n">
        <v>150</v>
      </c>
      <c r="I31" s="27" t="n">
        <f aca="false">+H31*E31</f>
        <v>150</v>
      </c>
      <c r="J31" s="28" t="n">
        <f aca="false">+I31+G31</f>
        <v>2400</v>
      </c>
      <c r="K31" s="29"/>
    </row>
    <row collapsed="false" customFormat="false" customHeight="true" hidden="false" ht="65.1" outlineLevel="0" r="32">
      <c r="A32" s="21" t="str">
        <f aca="false">A31</f>
        <v>UE-USF1-07</v>
      </c>
      <c r="B32" s="31" t="s">
        <v>19</v>
      </c>
      <c r="C32" s="32"/>
      <c r="D32" s="24" t="s">
        <v>20</v>
      </c>
      <c r="E32" s="25" t="n">
        <v>10</v>
      </c>
      <c r="F32" s="33" t="n">
        <v>34</v>
      </c>
      <c r="G32" s="27" t="n">
        <f aca="false">+F32*E32</f>
        <v>340</v>
      </c>
      <c r="H32" s="27" t="n">
        <v>25</v>
      </c>
      <c r="I32" s="27" t="n">
        <f aca="false">+H32*E32</f>
        <v>250</v>
      </c>
      <c r="J32" s="28" t="n">
        <f aca="false">+I32+G32</f>
        <v>590</v>
      </c>
      <c r="K32" s="29"/>
    </row>
    <row collapsed="false" customFormat="false" customHeight="true" hidden="false" ht="84.75" outlineLevel="0" r="33">
      <c r="A33" s="21" t="str">
        <f aca="false">A31</f>
        <v>UE-USF1-07</v>
      </c>
      <c r="B33" s="31" t="s">
        <v>21</v>
      </c>
      <c r="C33" s="32"/>
      <c r="D33" s="24" t="s">
        <v>20</v>
      </c>
      <c r="E33" s="25" t="n">
        <v>10</v>
      </c>
      <c r="F33" s="33" t="n">
        <v>25</v>
      </c>
      <c r="G33" s="27" t="n">
        <f aca="false">+F33*E33</f>
        <v>250</v>
      </c>
      <c r="H33" s="27" t="n">
        <v>20</v>
      </c>
      <c r="I33" s="27" t="n">
        <f aca="false">+H33*E33</f>
        <v>200</v>
      </c>
      <c r="J33" s="28" t="n">
        <f aca="false">+I33+G33</f>
        <v>450</v>
      </c>
      <c r="K33" s="29"/>
    </row>
    <row collapsed="false" customFormat="false" customHeight="true" hidden="false" ht="9.95" outlineLevel="0" r="34">
      <c r="A34" s="21"/>
      <c r="B34" s="32"/>
      <c r="C34" s="32"/>
      <c r="D34" s="24"/>
      <c r="E34" s="25"/>
      <c r="F34" s="27"/>
      <c r="G34" s="27"/>
      <c r="H34" s="27"/>
      <c r="I34" s="27"/>
      <c r="J34" s="28"/>
      <c r="K34" s="29"/>
    </row>
    <row collapsed="false" customFormat="false" customHeight="true" hidden="false" ht="83.25" outlineLevel="0" r="35">
      <c r="A35" s="30" t="s">
        <v>28</v>
      </c>
      <c r="B35" s="31" t="s">
        <v>17</v>
      </c>
      <c r="C35" s="32"/>
      <c r="D35" s="24" t="s">
        <v>18</v>
      </c>
      <c r="E35" s="25" t="n">
        <v>1</v>
      </c>
      <c r="F35" s="33" t="n">
        <v>2250</v>
      </c>
      <c r="G35" s="27" t="n">
        <f aca="false">+F35*E35</f>
        <v>2250</v>
      </c>
      <c r="H35" s="27" t="n">
        <v>150</v>
      </c>
      <c r="I35" s="27" t="n">
        <f aca="false">+H35*E35</f>
        <v>150</v>
      </c>
      <c r="J35" s="28" t="n">
        <f aca="false">+I35+G35</f>
        <v>2400</v>
      </c>
      <c r="K35" s="29"/>
    </row>
    <row collapsed="false" customFormat="false" customHeight="true" hidden="false" ht="65.1" outlineLevel="0" r="36">
      <c r="A36" s="21" t="str">
        <f aca="false">A35</f>
        <v>UE-USF1-08</v>
      </c>
      <c r="B36" s="31" t="s">
        <v>19</v>
      </c>
      <c r="C36" s="32"/>
      <c r="D36" s="24" t="s">
        <v>20</v>
      </c>
      <c r="E36" s="25" t="n">
        <v>10</v>
      </c>
      <c r="F36" s="33" t="n">
        <v>34</v>
      </c>
      <c r="G36" s="27" t="n">
        <f aca="false">+F36*E36</f>
        <v>340</v>
      </c>
      <c r="H36" s="27" t="n">
        <v>25</v>
      </c>
      <c r="I36" s="27" t="n">
        <f aca="false">+H36*E36</f>
        <v>250</v>
      </c>
      <c r="J36" s="28" t="n">
        <f aca="false">+I36+G36</f>
        <v>590</v>
      </c>
      <c r="K36" s="29"/>
    </row>
    <row collapsed="false" customFormat="false" customHeight="true" hidden="false" ht="65.1" outlineLevel="0" r="37">
      <c r="A37" s="21" t="str">
        <f aca="false">A35</f>
        <v>UE-USF1-08</v>
      </c>
      <c r="B37" s="31" t="s">
        <v>21</v>
      </c>
      <c r="C37" s="32"/>
      <c r="D37" s="24" t="s">
        <v>20</v>
      </c>
      <c r="E37" s="25" t="n">
        <v>10</v>
      </c>
      <c r="F37" s="33" t="n">
        <v>25</v>
      </c>
      <c r="G37" s="27" t="n">
        <f aca="false">+F37*E37</f>
        <v>250</v>
      </c>
      <c r="H37" s="27" t="n">
        <v>20</v>
      </c>
      <c r="I37" s="27" t="n">
        <f aca="false">+H37*E37</f>
        <v>200</v>
      </c>
      <c r="J37" s="28" t="n">
        <f aca="false">+I37+G37</f>
        <v>450</v>
      </c>
      <c r="K37" s="29"/>
    </row>
    <row collapsed="false" customFormat="false" customHeight="true" hidden="false" ht="9.95" outlineLevel="0" r="38">
      <c r="A38" s="21"/>
      <c r="B38" s="32"/>
      <c r="C38" s="32"/>
      <c r="D38" s="24"/>
      <c r="E38" s="25"/>
      <c r="F38" s="27"/>
      <c r="G38" s="27"/>
      <c r="H38" s="27"/>
      <c r="I38" s="27"/>
      <c r="J38" s="28"/>
      <c r="K38" s="29"/>
    </row>
    <row collapsed="false" customFormat="false" customHeight="true" hidden="false" ht="114.75" outlineLevel="0" r="39">
      <c r="A39" s="30" t="s">
        <v>29</v>
      </c>
      <c r="B39" s="31" t="s">
        <v>17</v>
      </c>
      <c r="C39" s="32"/>
      <c r="D39" s="24" t="s">
        <v>18</v>
      </c>
      <c r="E39" s="25" t="n">
        <v>1</v>
      </c>
      <c r="F39" s="33" t="n">
        <v>2250</v>
      </c>
      <c r="G39" s="27" t="n">
        <f aca="false">+F39*E39</f>
        <v>2250</v>
      </c>
      <c r="H39" s="27" t="n">
        <v>150</v>
      </c>
      <c r="I39" s="27" t="n">
        <f aca="false">+H39*E39</f>
        <v>150</v>
      </c>
      <c r="J39" s="28" t="n">
        <f aca="false">+I39+G39</f>
        <v>2400</v>
      </c>
      <c r="K39" s="29"/>
    </row>
    <row collapsed="false" customFormat="false" customHeight="true" hidden="false" ht="65.1" outlineLevel="0" r="40">
      <c r="A40" s="21" t="str">
        <f aca="false">A39</f>
        <v>UE-USF1-09</v>
      </c>
      <c r="B40" s="31" t="s">
        <v>19</v>
      </c>
      <c r="C40" s="32"/>
      <c r="D40" s="24" t="s">
        <v>20</v>
      </c>
      <c r="E40" s="25" t="n">
        <v>10</v>
      </c>
      <c r="F40" s="33" t="n">
        <v>34</v>
      </c>
      <c r="G40" s="27" t="n">
        <f aca="false">+F40*E40</f>
        <v>340</v>
      </c>
      <c r="H40" s="27" t="n">
        <v>25</v>
      </c>
      <c r="I40" s="27" t="n">
        <f aca="false">+H40*E40</f>
        <v>250</v>
      </c>
      <c r="J40" s="28" t="n">
        <f aca="false">+I40+G40</f>
        <v>590</v>
      </c>
      <c r="K40" s="29"/>
    </row>
    <row collapsed="false" customFormat="false" customHeight="true" hidden="false" ht="65.1" outlineLevel="0" r="41">
      <c r="A41" s="21" t="str">
        <f aca="false">A39</f>
        <v>UE-USF1-09</v>
      </c>
      <c r="B41" s="31" t="s">
        <v>21</v>
      </c>
      <c r="C41" s="32"/>
      <c r="D41" s="24" t="s">
        <v>20</v>
      </c>
      <c r="E41" s="25" t="n">
        <v>10</v>
      </c>
      <c r="F41" s="33" t="n">
        <v>25</v>
      </c>
      <c r="G41" s="27" t="n">
        <f aca="false">+F41*E41</f>
        <v>250</v>
      </c>
      <c r="H41" s="27" t="n">
        <v>20</v>
      </c>
      <c r="I41" s="27" t="n">
        <f aca="false">+H41*E41</f>
        <v>200</v>
      </c>
      <c r="J41" s="28" t="n">
        <f aca="false">+I41+G41</f>
        <v>450</v>
      </c>
      <c r="K41" s="29"/>
    </row>
    <row collapsed="false" customFormat="false" customHeight="true" hidden="false" ht="9.95" outlineLevel="0" r="42">
      <c r="A42" s="21"/>
      <c r="B42" s="32"/>
      <c r="C42" s="32"/>
      <c r="D42" s="24"/>
      <c r="E42" s="25"/>
      <c r="F42" s="27"/>
      <c r="G42" s="27"/>
      <c r="H42" s="27"/>
      <c r="I42" s="27"/>
      <c r="J42" s="28"/>
      <c r="K42" s="29"/>
    </row>
    <row collapsed="false" customFormat="false" customHeight="true" hidden="false" ht="87.75" outlineLevel="0" r="43">
      <c r="A43" s="30" t="s">
        <v>30</v>
      </c>
      <c r="B43" s="31" t="s">
        <v>17</v>
      </c>
      <c r="C43" s="32"/>
      <c r="D43" s="24" t="s">
        <v>18</v>
      </c>
      <c r="E43" s="25" t="n">
        <v>1</v>
      </c>
      <c r="F43" s="33" t="n">
        <v>2250</v>
      </c>
      <c r="G43" s="27" t="n">
        <f aca="false">+F43*E43</f>
        <v>2250</v>
      </c>
      <c r="H43" s="27" t="n">
        <v>150</v>
      </c>
      <c r="I43" s="27" t="n">
        <f aca="false">+H43*E43</f>
        <v>150</v>
      </c>
      <c r="J43" s="28" t="n">
        <f aca="false">+I43+G43</f>
        <v>2400</v>
      </c>
      <c r="K43" s="29"/>
    </row>
    <row collapsed="false" customFormat="false" customHeight="true" hidden="false" ht="65.1" outlineLevel="0" r="44">
      <c r="A44" s="21" t="str">
        <f aca="false">A43</f>
        <v>UE-USF1-10</v>
      </c>
      <c r="B44" s="31" t="s">
        <v>19</v>
      </c>
      <c r="C44" s="32"/>
      <c r="D44" s="24" t="s">
        <v>20</v>
      </c>
      <c r="E44" s="25" t="n">
        <v>10</v>
      </c>
      <c r="F44" s="33" t="n">
        <v>34</v>
      </c>
      <c r="G44" s="27" t="n">
        <f aca="false">+F44*E44</f>
        <v>340</v>
      </c>
      <c r="H44" s="27" t="n">
        <v>25</v>
      </c>
      <c r="I44" s="27" t="n">
        <f aca="false">+H44*E44</f>
        <v>250</v>
      </c>
      <c r="J44" s="28" t="n">
        <f aca="false">+I44+G44</f>
        <v>590</v>
      </c>
      <c r="K44" s="29"/>
    </row>
    <row collapsed="false" customFormat="false" customHeight="true" hidden="false" ht="65.1" outlineLevel="0" r="45">
      <c r="A45" s="21" t="str">
        <f aca="false">A43</f>
        <v>UE-USF1-10</v>
      </c>
      <c r="B45" s="31" t="s">
        <v>21</v>
      </c>
      <c r="C45" s="32"/>
      <c r="D45" s="24" t="s">
        <v>20</v>
      </c>
      <c r="E45" s="25" t="n">
        <v>10</v>
      </c>
      <c r="F45" s="33" t="n">
        <v>25</v>
      </c>
      <c r="G45" s="27" t="n">
        <f aca="false">+F45*E45</f>
        <v>250</v>
      </c>
      <c r="H45" s="27" t="n">
        <v>20</v>
      </c>
      <c r="I45" s="27" t="n">
        <f aca="false">+H45*E45</f>
        <v>200</v>
      </c>
      <c r="J45" s="28" t="n">
        <f aca="false">+I45+G45</f>
        <v>450</v>
      </c>
      <c r="K45" s="29"/>
    </row>
    <row collapsed="false" customFormat="false" customHeight="true" hidden="false" ht="9.95" outlineLevel="0" r="46">
      <c r="A46" s="21"/>
      <c r="B46" s="32"/>
      <c r="C46" s="32"/>
      <c r="D46" s="24"/>
      <c r="E46" s="25"/>
      <c r="F46" s="27"/>
      <c r="G46" s="27"/>
      <c r="H46" s="27"/>
      <c r="I46" s="27"/>
      <c r="J46" s="28"/>
      <c r="K46" s="29"/>
    </row>
    <row collapsed="false" customFormat="false" customHeight="true" hidden="false" ht="94.5" outlineLevel="0" r="47">
      <c r="A47" s="30" t="s">
        <v>31</v>
      </c>
      <c r="B47" s="31" t="s">
        <v>32</v>
      </c>
      <c r="C47" s="32"/>
      <c r="D47" s="24" t="s">
        <v>18</v>
      </c>
      <c r="E47" s="25" t="n">
        <v>1</v>
      </c>
      <c r="F47" s="33" t="n">
        <v>2450</v>
      </c>
      <c r="G47" s="27" t="n">
        <f aca="false">+F47*E47</f>
        <v>2450</v>
      </c>
      <c r="H47" s="27" t="n">
        <v>150</v>
      </c>
      <c r="I47" s="27" t="n">
        <f aca="false">+H47*E47</f>
        <v>150</v>
      </c>
      <c r="J47" s="28" t="n">
        <f aca="false">+I47+G47</f>
        <v>2600</v>
      </c>
      <c r="K47" s="29"/>
    </row>
    <row collapsed="false" customFormat="false" customHeight="true" hidden="false" ht="65.1" outlineLevel="0" r="48">
      <c r="A48" s="21" t="str">
        <f aca="false">A47</f>
        <v>UE-USF1-11</v>
      </c>
      <c r="B48" s="31" t="s">
        <v>33</v>
      </c>
      <c r="C48" s="32"/>
      <c r="D48" s="24" t="s">
        <v>20</v>
      </c>
      <c r="E48" s="25" t="n">
        <v>10</v>
      </c>
      <c r="F48" s="33" t="n">
        <v>38</v>
      </c>
      <c r="G48" s="27" t="n">
        <f aca="false">+F48*E48</f>
        <v>380</v>
      </c>
      <c r="H48" s="27" t="n">
        <v>25</v>
      </c>
      <c r="I48" s="27" t="n">
        <f aca="false">+H48*E48</f>
        <v>250</v>
      </c>
      <c r="J48" s="28" t="n">
        <f aca="false">+I48+G48</f>
        <v>630</v>
      </c>
      <c r="K48" s="29"/>
    </row>
    <row collapsed="false" customFormat="false" customHeight="true" hidden="false" ht="65.1" outlineLevel="0" r="49">
      <c r="A49" s="21" t="str">
        <f aca="false">A47</f>
        <v>UE-USF1-11</v>
      </c>
      <c r="B49" s="31" t="s">
        <v>21</v>
      </c>
      <c r="C49" s="32"/>
      <c r="D49" s="24" t="s">
        <v>20</v>
      </c>
      <c r="E49" s="25" t="n">
        <v>10</v>
      </c>
      <c r="F49" s="33" t="n">
        <v>25</v>
      </c>
      <c r="G49" s="27" t="n">
        <f aca="false">+F49*E49</f>
        <v>250</v>
      </c>
      <c r="H49" s="27" t="n">
        <v>20</v>
      </c>
      <c r="I49" s="27" t="n">
        <f aca="false">+H49*E49</f>
        <v>200</v>
      </c>
      <c r="J49" s="28" t="n">
        <f aca="false">+I49+G49</f>
        <v>450</v>
      </c>
      <c r="K49" s="29"/>
    </row>
    <row collapsed="false" customFormat="false" customHeight="true" hidden="false" ht="9.95" outlineLevel="0" r="50">
      <c r="A50" s="21"/>
      <c r="B50" s="32"/>
      <c r="C50" s="32"/>
      <c r="D50" s="24"/>
      <c r="E50" s="25"/>
      <c r="F50" s="27"/>
      <c r="G50" s="27"/>
      <c r="H50" s="27"/>
      <c r="I50" s="27"/>
      <c r="J50" s="28"/>
      <c r="K50" s="29"/>
    </row>
    <row collapsed="false" customFormat="false" customHeight="true" hidden="false" ht="98.25" outlineLevel="0" r="51">
      <c r="A51" s="30" t="s">
        <v>34</v>
      </c>
      <c r="B51" s="31" t="s">
        <v>35</v>
      </c>
      <c r="C51" s="32"/>
      <c r="D51" s="24" t="s">
        <v>18</v>
      </c>
      <c r="E51" s="25" t="n">
        <v>1</v>
      </c>
      <c r="F51" s="33" t="n">
        <v>2450</v>
      </c>
      <c r="G51" s="27" t="n">
        <f aca="false">+F51*E51</f>
        <v>2450</v>
      </c>
      <c r="H51" s="27" t="n">
        <v>150</v>
      </c>
      <c r="I51" s="27" t="n">
        <f aca="false">+H51*E51</f>
        <v>150</v>
      </c>
      <c r="J51" s="28" t="n">
        <f aca="false">+I51+G51</f>
        <v>2600</v>
      </c>
      <c r="K51" s="29"/>
    </row>
    <row collapsed="false" customFormat="false" customHeight="true" hidden="false" ht="65.1" outlineLevel="0" r="52">
      <c r="A52" s="21" t="str">
        <f aca="false">A51</f>
        <v>UE-USF1-12</v>
      </c>
      <c r="B52" s="31" t="s">
        <v>33</v>
      </c>
      <c r="C52" s="32"/>
      <c r="D52" s="24" t="s">
        <v>20</v>
      </c>
      <c r="E52" s="25" t="n">
        <v>10</v>
      </c>
      <c r="F52" s="33" t="n">
        <v>38</v>
      </c>
      <c r="G52" s="27" t="n">
        <f aca="false">+F52*E52</f>
        <v>380</v>
      </c>
      <c r="H52" s="27" t="n">
        <v>25</v>
      </c>
      <c r="I52" s="27" t="n">
        <f aca="false">+H52*E52</f>
        <v>250</v>
      </c>
      <c r="J52" s="28" t="n">
        <f aca="false">+I52+G52</f>
        <v>630</v>
      </c>
      <c r="K52" s="29"/>
    </row>
    <row collapsed="false" customFormat="false" customHeight="true" hidden="false" ht="65.1" outlineLevel="0" r="53">
      <c r="A53" s="21" t="str">
        <f aca="false">A51</f>
        <v>UE-USF1-12</v>
      </c>
      <c r="B53" s="31" t="s">
        <v>21</v>
      </c>
      <c r="C53" s="32"/>
      <c r="D53" s="24" t="s">
        <v>20</v>
      </c>
      <c r="E53" s="25" t="n">
        <v>10</v>
      </c>
      <c r="F53" s="33" t="n">
        <v>25</v>
      </c>
      <c r="G53" s="27" t="n">
        <f aca="false">+F53*E53</f>
        <v>250</v>
      </c>
      <c r="H53" s="27" t="n">
        <v>20</v>
      </c>
      <c r="I53" s="27" t="n">
        <f aca="false">+H53*E53</f>
        <v>200</v>
      </c>
      <c r="J53" s="28" t="n">
        <f aca="false">+I53+G53</f>
        <v>450</v>
      </c>
      <c r="K53" s="29"/>
    </row>
    <row collapsed="false" customFormat="false" customHeight="true" hidden="false" ht="9.95" outlineLevel="0" r="54">
      <c r="A54" s="21"/>
      <c r="B54" s="32"/>
      <c r="C54" s="32"/>
      <c r="D54" s="24"/>
      <c r="E54" s="25"/>
      <c r="F54" s="27"/>
      <c r="G54" s="27"/>
      <c r="H54" s="27"/>
      <c r="I54" s="27"/>
      <c r="J54" s="28"/>
      <c r="K54" s="29"/>
    </row>
    <row collapsed="false" customFormat="false" customHeight="true" hidden="false" ht="96" outlineLevel="0" r="55">
      <c r="A55" s="30" t="s">
        <v>36</v>
      </c>
      <c r="B55" s="31" t="s">
        <v>35</v>
      </c>
      <c r="C55" s="32"/>
      <c r="D55" s="24" t="s">
        <v>18</v>
      </c>
      <c r="E55" s="25" t="n">
        <v>1</v>
      </c>
      <c r="F55" s="33" t="n">
        <v>2450</v>
      </c>
      <c r="G55" s="27" t="n">
        <f aca="false">+F55*E55</f>
        <v>2450</v>
      </c>
      <c r="H55" s="27" t="n">
        <v>150</v>
      </c>
      <c r="I55" s="27" t="n">
        <f aca="false">+H55*E55</f>
        <v>150</v>
      </c>
      <c r="J55" s="28" t="n">
        <f aca="false">+I55+G55</f>
        <v>2600</v>
      </c>
      <c r="K55" s="29"/>
    </row>
    <row collapsed="false" customFormat="false" customHeight="true" hidden="false" ht="65.1" outlineLevel="0" r="56">
      <c r="A56" s="21" t="str">
        <f aca="false">A55</f>
        <v>UE-USF1-13</v>
      </c>
      <c r="B56" s="31" t="s">
        <v>33</v>
      </c>
      <c r="C56" s="32"/>
      <c r="D56" s="24" t="s">
        <v>20</v>
      </c>
      <c r="E56" s="25" t="n">
        <v>10</v>
      </c>
      <c r="F56" s="33" t="n">
        <v>38</v>
      </c>
      <c r="G56" s="27" t="n">
        <f aca="false">+F56*E56</f>
        <v>380</v>
      </c>
      <c r="H56" s="27" t="n">
        <v>25</v>
      </c>
      <c r="I56" s="27" t="n">
        <f aca="false">+H56*E56</f>
        <v>250</v>
      </c>
      <c r="J56" s="28" t="n">
        <f aca="false">+I56+G56</f>
        <v>630</v>
      </c>
      <c r="K56" s="29"/>
    </row>
    <row collapsed="false" customFormat="false" customHeight="true" hidden="false" ht="65.1" outlineLevel="0" r="57">
      <c r="A57" s="21" t="str">
        <f aca="false">A55</f>
        <v>UE-USF1-13</v>
      </c>
      <c r="B57" s="31" t="s">
        <v>21</v>
      </c>
      <c r="C57" s="32"/>
      <c r="D57" s="24" t="s">
        <v>20</v>
      </c>
      <c r="E57" s="25" t="n">
        <v>10</v>
      </c>
      <c r="F57" s="33" t="n">
        <v>25</v>
      </c>
      <c r="G57" s="27" t="n">
        <f aca="false">+F57*E57</f>
        <v>250</v>
      </c>
      <c r="H57" s="27" t="n">
        <v>20</v>
      </c>
      <c r="I57" s="27" t="n">
        <f aca="false">+H57*E57</f>
        <v>200</v>
      </c>
      <c r="J57" s="28" t="n">
        <f aca="false">+I57+G57</f>
        <v>450</v>
      </c>
      <c r="K57" s="29"/>
    </row>
    <row collapsed="false" customFormat="false" customHeight="true" hidden="false" ht="9.95" outlineLevel="0" r="58">
      <c r="A58" s="21"/>
      <c r="B58" s="32"/>
      <c r="C58" s="32"/>
      <c r="D58" s="24"/>
      <c r="E58" s="25"/>
      <c r="F58" s="27"/>
      <c r="G58" s="27"/>
      <c r="H58" s="27"/>
      <c r="I58" s="27"/>
      <c r="J58" s="28"/>
      <c r="K58" s="29"/>
    </row>
    <row collapsed="false" customFormat="false" customHeight="true" hidden="false" ht="96" outlineLevel="0" r="59">
      <c r="A59" s="30" t="s">
        <v>37</v>
      </c>
      <c r="B59" s="31" t="s">
        <v>17</v>
      </c>
      <c r="C59" s="32"/>
      <c r="D59" s="24" t="s">
        <v>18</v>
      </c>
      <c r="E59" s="25" t="n">
        <v>1</v>
      </c>
      <c r="F59" s="33" t="n">
        <v>2250</v>
      </c>
      <c r="G59" s="27" t="n">
        <f aca="false">+F59*E59</f>
        <v>2250</v>
      </c>
      <c r="H59" s="27" t="n">
        <v>150</v>
      </c>
      <c r="I59" s="27" t="n">
        <f aca="false">+H59*E59</f>
        <v>150</v>
      </c>
      <c r="J59" s="28" t="n">
        <f aca="false">+I59+G59</f>
        <v>2400</v>
      </c>
      <c r="K59" s="29"/>
    </row>
    <row collapsed="false" customFormat="false" customHeight="true" hidden="false" ht="65.1" outlineLevel="0" r="60">
      <c r="A60" s="21" t="str">
        <f aca="false">A59</f>
        <v>UE-USF1-14</v>
      </c>
      <c r="B60" s="31" t="s">
        <v>19</v>
      </c>
      <c r="C60" s="32"/>
      <c r="D60" s="24" t="s">
        <v>20</v>
      </c>
      <c r="E60" s="25" t="n">
        <v>10</v>
      </c>
      <c r="F60" s="33" t="n">
        <v>34</v>
      </c>
      <c r="G60" s="27" t="n">
        <f aca="false">+F60*E60</f>
        <v>340</v>
      </c>
      <c r="H60" s="27" t="n">
        <v>25</v>
      </c>
      <c r="I60" s="27" t="n">
        <f aca="false">+H60*E60</f>
        <v>250</v>
      </c>
      <c r="J60" s="28" t="n">
        <f aca="false">+I60+G60</f>
        <v>590</v>
      </c>
      <c r="K60" s="29"/>
    </row>
    <row collapsed="false" customFormat="false" customHeight="true" hidden="false" ht="65.1" outlineLevel="0" r="61">
      <c r="A61" s="21" t="str">
        <f aca="false">A59</f>
        <v>UE-USF1-14</v>
      </c>
      <c r="B61" s="31" t="s">
        <v>21</v>
      </c>
      <c r="C61" s="32"/>
      <c r="D61" s="24" t="s">
        <v>20</v>
      </c>
      <c r="E61" s="25" t="n">
        <v>10</v>
      </c>
      <c r="F61" s="33" t="n">
        <v>25</v>
      </c>
      <c r="G61" s="27" t="n">
        <f aca="false">+F61*E61</f>
        <v>250</v>
      </c>
      <c r="H61" s="27" t="n">
        <v>20</v>
      </c>
      <c r="I61" s="27" t="n">
        <f aca="false">+H61*E61</f>
        <v>200</v>
      </c>
      <c r="J61" s="28" t="n">
        <f aca="false">+I61+G61</f>
        <v>450</v>
      </c>
      <c r="K61" s="29"/>
    </row>
    <row collapsed="false" customFormat="false" customHeight="true" hidden="false" ht="9.95" outlineLevel="0" r="62">
      <c r="A62" s="21"/>
      <c r="B62" s="32"/>
      <c r="C62" s="32"/>
      <c r="D62" s="24"/>
      <c r="E62" s="25"/>
      <c r="F62" s="27"/>
      <c r="G62" s="27"/>
      <c r="H62" s="27"/>
      <c r="I62" s="27"/>
      <c r="J62" s="28"/>
      <c r="K62" s="29"/>
    </row>
    <row collapsed="false" customFormat="false" customHeight="true" hidden="false" ht="108" outlineLevel="0" r="63">
      <c r="A63" s="30" t="s">
        <v>38</v>
      </c>
      <c r="B63" s="31" t="s">
        <v>17</v>
      </c>
      <c r="C63" s="32"/>
      <c r="D63" s="24" t="s">
        <v>18</v>
      </c>
      <c r="E63" s="25" t="n">
        <v>1</v>
      </c>
      <c r="F63" s="33" t="n">
        <v>2250</v>
      </c>
      <c r="G63" s="27" t="n">
        <f aca="false">+F63*E63</f>
        <v>2250</v>
      </c>
      <c r="H63" s="27" t="n">
        <v>150</v>
      </c>
      <c r="I63" s="27" t="n">
        <f aca="false">+H63*E63</f>
        <v>150</v>
      </c>
      <c r="J63" s="28" t="n">
        <f aca="false">+I63+G63</f>
        <v>2400</v>
      </c>
      <c r="K63" s="29"/>
    </row>
    <row collapsed="false" customFormat="false" customHeight="true" hidden="false" ht="65.1" outlineLevel="0" r="64">
      <c r="A64" s="21" t="str">
        <f aca="false">A63</f>
        <v>UE-USF1-15</v>
      </c>
      <c r="B64" s="31" t="s">
        <v>19</v>
      </c>
      <c r="C64" s="32"/>
      <c r="D64" s="24" t="s">
        <v>20</v>
      </c>
      <c r="E64" s="25" t="n">
        <v>10</v>
      </c>
      <c r="F64" s="33" t="n">
        <v>34</v>
      </c>
      <c r="G64" s="27" t="n">
        <f aca="false">+F64*E64</f>
        <v>340</v>
      </c>
      <c r="H64" s="27" t="n">
        <v>25</v>
      </c>
      <c r="I64" s="27" t="n">
        <f aca="false">+H64*E64</f>
        <v>250</v>
      </c>
      <c r="J64" s="28" t="n">
        <f aca="false">+I64+G64</f>
        <v>590</v>
      </c>
      <c r="K64" s="29"/>
    </row>
    <row collapsed="false" customFormat="false" customHeight="true" hidden="false" ht="91.5" outlineLevel="0" r="65">
      <c r="A65" s="21" t="str">
        <f aca="false">A63</f>
        <v>UE-USF1-15</v>
      </c>
      <c r="B65" s="31" t="s">
        <v>21</v>
      </c>
      <c r="C65" s="32"/>
      <c r="D65" s="24" t="s">
        <v>20</v>
      </c>
      <c r="E65" s="25" t="n">
        <v>10</v>
      </c>
      <c r="F65" s="33" t="n">
        <v>25</v>
      </c>
      <c r="G65" s="27" t="n">
        <f aca="false">+F65*E65</f>
        <v>250</v>
      </c>
      <c r="H65" s="27" t="n">
        <v>20</v>
      </c>
      <c r="I65" s="27" t="n">
        <f aca="false">+H65*E65</f>
        <v>200</v>
      </c>
      <c r="J65" s="28" t="n">
        <f aca="false">+I65+G65</f>
        <v>450</v>
      </c>
      <c r="K65" s="29"/>
    </row>
    <row collapsed="false" customFormat="false" customHeight="true" hidden="false" ht="10.5" outlineLevel="0" r="66">
      <c r="A66" s="21"/>
      <c r="B66" s="31"/>
      <c r="C66" s="32"/>
      <c r="D66" s="24"/>
      <c r="E66" s="25"/>
      <c r="F66" s="27"/>
      <c r="G66" s="27"/>
      <c r="H66" s="27"/>
      <c r="I66" s="27"/>
      <c r="J66" s="28"/>
      <c r="K66" s="29"/>
    </row>
    <row collapsed="false" customFormat="false" customHeight="true" hidden="false" ht="79.5" outlineLevel="0" r="67">
      <c r="A67" s="30" t="s">
        <v>39</v>
      </c>
      <c r="B67" s="31" t="s">
        <v>35</v>
      </c>
      <c r="C67" s="32"/>
      <c r="D67" s="24" t="s">
        <v>18</v>
      </c>
      <c r="E67" s="25" t="n">
        <v>1</v>
      </c>
      <c r="F67" s="33" t="n">
        <v>2450</v>
      </c>
      <c r="G67" s="27" t="n">
        <f aca="false">+F67*E67</f>
        <v>2450</v>
      </c>
      <c r="H67" s="27" t="n">
        <v>150</v>
      </c>
      <c r="I67" s="27" t="n">
        <f aca="false">+H67*E67</f>
        <v>150</v>
      </c>
      <c r="J67" s="28" t="n">
        <f aca="false">+I67+G67</f>
        <v>2600</v>
      </c>
      <c r="K67" s="29"/>
    </row>
    <row collapsed="false" customFormat="false" customHeight="true" hidden="false" ht="65.1" outlineLevel="0" r="68">
      <c r="A68" s="21" t="str">
        <f aca="false">A67</f>
        <v>UE-USF1-16</v>
      </c>
      <c r="B68" s="31" t="s">
        <v>33</v>
      </c>
      <c r="C68" s="32"/>
      <c r="D68" s="24" t="s">
        <v>20</v>
      </c>
      <c r="E68" s="25" t="n">
        <v>10</v>
      </c>
      <c r="F68" s="33" t="n">
        <v>38</v>
      </c>
      <c r="G68" s="27" t="n">
        <f aca="false">+F68*E68</f>
        <v>380</v>
      </c>
      <c r="H68" s="27" t="n">
        <v>25</v>
      </c>
      <c r="I68" s="27" t="n">
        <f aca="false">+H68*E68</f>
        <v>250</v>
      </c>
      <c r="J68" s="28" t="n">
        <f aca="false">+I68+G68</f>
        <v>630</v>
      </c>
      <c r="K68" s="29"/>
    </row>
    <row collapsed="false" customFormat="false" customHeight="true" hidden="false" ht="65.1" outlineLevel="0" r="69">
      <c r="A69" s="21" t="str">
        <f aca="false">A67</f>
        <v>UE-USF1-16</v>
      </c>
      <c r="B69" s="31" t="s">
        <v>21</v>
      </c>
      <c r="C69" s="32"/>
      <c r="D69" s="24" t="s">
        <v>20</v>
      </c>
      <c r="E69" s="25" t="n">
        <v>10</v>
      </c>
      <c r="F69" s="33" t="n">
        <v>25</v>
      </c>
      <c r="G69" s="27" t="n">
        <f aca="false">+F69*E69</f>
        <v>250</v>
      </c>
      <c r="H69" s="27" t="n">
        <v>20</v>
      </c>
      <c r="I69" s="27" t="n">
        <f aca="false">+H69*E69</f>
        <v>200</v>
      </c>
      <c r="J69" s="28" t="n">
        <f aca="false">+I69+G69</f>
        <v>450</v>
      </c>
      <c r="K69" s="29"/>
    </row>
    <row collapsed="false" customFormat="false" customHeight="true" hidden="false" ht="9.75" outlineLevel="0" r="70">
      <c r="A70" s="21"/>
      <c r="B70" s="31"/>
      <c r="C70" s="23"/>
      <c r="D70" s="24"/>
      <c r="E70" s="25"/>
      <c r="F70" s="26"/>
      <c r="G70" s="27"/>
      <c r="H70" s="27"/>
      <c r="I70" s="27"/>
      <c r="J70" s="28"/>
      <c r="K70" s="29"/>
    </row>
    <row collapsed="false" customFormat="false" customHeight="true" hidden="false" ht="98.25" outlineLevel="0" r="71">
      <c r="A71" s="30" t="s">
        <v>40</v>
      </c>
      <c r="B71" s="31" t="s">
        <v>35</v>
      </c>
      <c r="C71" s="32"/>
      <c r="D71" s="24" t="s">
        <v>18</v>
      </c>
      <c r="E71" s="25" t="n">
        <v>1</v>
      </c>
      <c r="F71" s="33" t="n">
        <v>2450</v>
      </c>
      <c r="G71" s="27" t="n">
        <f aca="false">+F71*E71</f>
        <v>2450</v>
      </c>
      <c r="H71" s="27" t="n">
        <v>150</v>
      </c>
      <c r="I71" s="27" t="n">
        <f aca="false">+H71*E71</f>
        <v>150</v>
      </c>
      <c r="J71" s="28" t="n">
        <f aca="false">+I71+G71</f>
        <v>2600</v>
      </c>
      <c r="K71" s="29"/>
    </row>
    <row collapsed="false" customFormat="false" customHeight="false" hidden="false" ht="45.75" outlineLevel="0" r="72">
      <c r="A72" s="21" t="str">
        <f aca="false">A71</f>
        <v>UE-USF1-17</v>
      </c>
      <c r="B72" s="31" t="s">
        <v>33</v>
      </c>
      <c r="C72" s="32"/>
      <c r="D72" s="24" t="s">
        <v>20</v>
      </c>
      <c r="E72" s="25" t="n">
        <v>10</v>
      </c>
      <c r="F72" s="33" t="n">
        <v>38</v>
      </c>
      <c r="G72" s="27" t="n">
        <f aca="false">+F72*E72</f>
        <v>380</v>
      </c>
      <c r="H72" s="27" t="n">
        <v>25</v>
      </c>
      <c r="I72" s="27" t="n">
        <f aca="false">+H72*E72</f>
        <v>250</v>
      </c>
      <c r="J72" s="28" t="n">
        <f aca="false">+I72+G72</f>
        <v>630</v>
      </c>
      <c r="K72" s="29"/>
    </row>
    <row collapsed="false" customFormat="false" customHeight="true" hidden="false" ht="64.5" outlineLevel="0" r="73">
      <c r="A73" s="21" t="str">
        <f aca="false">A71</f>
        <v>UE-USF1-17</v>
      </c>
      <c r="B73" s="31" t="s">
        <v>21</v>
      </c>
      <c r="C73" s="32"/>
      <c r="D73" s="24" t="s">
        <v>20</v>
      </c>
      <c r="E73" s="25" t="n">
        <v>10</v>
      </c>
      <c r="F73" s="33" t="n">
        <v>25</v>
      </c>
      <c r="G73" s="27" t="n">
        <f aca="false">+F73*E73</f>
        <v>250</v>
      </c>
      <c r="H73" s="27" t="n">
        <v>20</v>
      </c>
      <c r="I73" s="27" t="n">
        <f aca="false">+H73*E73</f>
        <v>200</v>
      </c>
      <c r="J73" s="28" t="n">
        <f aca="false">+I73+G73</f>
        <v>450</v>
      </c>
      <c r="K73" s="29"/>
    </row>
    <row collapsed="false" customFormat="false" customHeight="true" hidden="false" ht="6" outlineLevel="0" r="74">
      <c r="A74" s="21"/>
      <c r="B74" s="31"/>
      <c r="C74" s="23"/>
      <c r="D74" s="24"/>
      <c r="E74" s="25"/>
      <c r="F74" s="26"/>
      <c r="G74" s="27"/>
      <c r="H74" s="27"/>
      <c r="I74" s="27"/>
      <c r="J74" s="28"/>
      <c r="K74" s="29"/>
    </row>
    <row collapsed="false" customFormat="false" customHeight="true" hidden="false" ht="87.75" outlineLevel="0" r="75">
      <c r="A75" s="30" t="s">
        <v>41</v>
      </c>
      <c r="B75" s="31" t="s">
        <v>17</v>
      </c>
      <c r="C75" s="32"/>
      <c r="D75" s="24" t="s">
        <v>18</v>
      </c>
      <c r="E75" s="25" t="n">
        <v>1</v>
      </c>
      <c r="F75" s="33" t="n">
        <v>2250</v>
      </c>
      <c r="G75" s="27" t="n">
        <f aca="false">+F75*E75</f>
        <v>2250</v>
      </c>
      <c r="H75" s="27" t="n">
        <v>150</v>
      </c>
      <c r="I75" s="27" t="n">
        <f aca="false">+H75*E75</f>
        <v>150</v>
      </c>
      <c r="J75" s="28" t="n">
        <f aca="false">+I75+G75</f>
        <v>2400</v>
      </c>
      <c r="K75" s="29"/>
    </row>
    <row collapsed="false" customFormat="false" customHeight="true" hidden="false" ht="65.1" outlineLevel="0" r="76">
      <c r="A76" s="21" t="str">
        <f aca="false">A75</f>
        <v>UE-USF1-18</v>
      </c>
      <c r="B76" s="31" t="s">
        <v>19</v>
      </c>
      <c r="C76" s="32"/>
      <c r="D76" s="24" t="s">
        <v>20</v>
      </c>
      <c r="E76" s="25" t="n">
        <v>10</v>
      </c>
      <c r="F76" s="33" t="n">
        <v>34</v>
      </c>
      <c r="G76" s="27" t="n">
        <f aca="false">+F76*E76</f>
        <v>340</v>
      </c>
      <c r="H76" s="27" t="n">
        <v>25</v>
      </c>
      <c r="I76" s="27" t="n">
        <f aca="false">+H76*E76</f>
        <v>250</v>
      </c>
      <c r="J76" s="28" t="n">
        <f aca="false">+I76+G76</f>
        <v>590</v>
      </c>
      <c r="K76" s="29"/>
    </row>
    <row collapsed="false" customFormat="false" customHeight="true" hidden="false" ht="65.1" outlineLevel="0" r="77">
      <c r="A77" s="21" t="str">
        <f aca="false">A75</f>
        <v>UE-USF1-18</v>
      </c>
      <c r="B77" s="31" t="s">
        <v>21</v>
      </c>
      <c r="C77" s="32"/>
      <c r="D77" s="24" t="s">
        <v>20</v>
      </c>
      <c r="E77" s="25" t="n">
        <v>10</v>
      </c>
      <c r="F77" s="33" t="n">
        <v>25</v>
      </c>
      <c r="G77" s="27" t="n">
        <f aca="false">+F77*E77</f>
        <v>250</v>
      </c>
      <c r="H77" s="27" t="n">
        <v>20</v>
      </c>
      <c r="I77" s="27" t="n">
        <f aca="false">+H77*E77</f>
        <v>200</v>
      </c>
      <c r="J77" s="28" t="n">
        <f aca="false">+I77+G77</f>
        <v>450</v>
      </c>
      <c r="K77" s="29"/>
    </row>
    <row collapsed="false" customFormat="false" customHeight="true" hidden="false" ht="9.95" outlineLevel="0" r="78">
      <c r="A78" s="21"/>
      <c r="B78" s="32"/>
      <c r="C78" s="32"/>
      <c r="D78" s="24"/>
      <c r="E78" s="25"/>
      <c r="F78" s="27"/>
      <c r="G78" s="27"/>
      <c r="H78" s="27"/>
      <c r="I78" s="27"/>
      <c r="J78" s="28"/>
      <c r="K78" s="29"/>
    </row>
    <row collapsed="false" customFormat="false" customHeight="true" hidden="false" ht="98.25" outlineLevel="0" r="79">
      <c r="A79" s="30" t="s">
        <v>42</v>
      </c>
      <c r="B79" s="31" t="s">
        <v>17</v>
      </c>
      <c r="C79" s="32"/>
      <c r="D79" s="24" t="s">
        <v>18</v>
      </c>
      <c r="E79" s="25" t="n">
        <v>1</v>
      </c>
      <c r="F79" s="33" t="n">
        <v>2250</v>
      </c>
      <c r="G79" s="27" t="n">
        <f aca="false">+F79*E79</f>
        <v>2250</v>
      </c>
      <c r="H79" s="27" t="n">
        <v>150</v>
      </c>
      <c r="I79" s="27" t="n">
        <f aca="false">+H79*E79</f>
        <v>150</v>
      </c>
      <c r="J79" s="28" t="n">
        <f aca="false">+I79+G79</f>
        <v>2400</v>
      </c>
      <c r="K79" s="29"/>
    </row>
    <row collapsed="false" customFormat="false" customHeight="false" hidden="false" ht="45.75" outlineLevel="0" r="80">
      <c r="A80" s="21" t="str">
        <f aca="false">A79</f>
        <v>UE-USF1-19</v>
      </c>
      <c r="B80" s="31" t="s">
        <v>19</v>
      </c>
      <c r="C80" s="32"/>
      <c r="D80" s="24" t="s">
        <v>20</v>
      </c>
      <c r="E80" s="25" t="n">
        <v>10</v>
      </c>
      <c r="F80" s="33" t="n">
        <v>34</v>
      </c>
      <c r="G80" s="27" t="n">
        <f aca="false">+F80*E80</f>
        <v>340</v>
      </c>
      <c r="H80" s="27" t="n">
        <v>25</v>
      </c>
      <c r="I80" s="27" t="n">
        <f aca="false">+H80*E80</f>
        <v>250</v>
      </c>
      <c r="J80" s="28" t="n">
        <f aca="false">+I80+G80</f>
        <v>590</v>
      </c>
      <c r="K80" s="29"/>
    </row>
    <row collapsed="false" customFormat="false" customHeight="true" hidden="false" ht="64.5" outlineLevel="0" r="81">
      <c r="A81" s="21" t="str">
        <f aca="false">A79</f>
        <v>UE-USF1-19</v>
      </c>
      <c r="B81" s="31" t="s">
        <v>21</v>
      </c>
      <c r="C81" s="32"/>
      <c r="D81" s="24" t="s">
        <v>20</v>
      </c>
      <c r="E81" s="25" t="n">
        <v>10</v>
      </c>
      <c r="F81" s="33" t="n">
        <v>25</v>
      </c>
      <c r="G81" s="27" t="n">
        <f aca="false">+F81*E81</f>
        <v>250</v>
      </c>
      <c r="H81" s="27" t="n">
        <v>20</v>
      </c>
      <c r="I81" s="27" t="n">
        <f aca="false">+H81*E81</f>
        <v>200</v>
      </c>
      <c r="J81" s="28" t="n">
        <f aca="false">+I81+G81</f>
        <v>450</v>
      </c>
      <c r="K81" s="29"/>
    </row>
    <row collapsed="false" customFormat="false" customHeight="true" hidden="false" ht="9.75" outlineLevel="0" r="82">
      <c r="A82" s="21"/>
      <c r="B82" s="32"/>
      <c r="C82" s="32"/>
      <c r="D82" s="24"/>
      <c r="E82" s="25"/>
      <c r="F82" s="27"/>
      <c r="G82" s="27"/>
      <c r="H82" s="27"/>
      <c r="I82" s="27"/>
      <c r="J82" s="28"/>
      <c r="K82" s="29"/>
    </row>
    <row collapsed="false" customFormat="false" customHeight="true" hidden="false" ht="87.75" outlineLevel="0" r="83">
      <c r="A83" s="30" t="s">
        <v>43</v>
      </c>
      <c r="B83" s="31" t="s">
        <v>17</v>
      </c>
      <c r="C83" s="32"/>
      <c r="D83" s="24" t="s">
        <v>18</v>
      </c>
      <c r="E83" s="25" t="n">
        <v>1</v>
      </c>
      <c r="F83" s="33" t="n">
        <v>2250</v>
      </c>
      <c r="G83" s="27" t="n">
        <f aca="false">+F83*E83</f>
        <v>2250</v>
      </c>
      <c r="H83" s="27" t="n">
        <v>150</v>
      </c>
      <c r="I83" s="27" t="n">
        <f aca="false">+H83*E83</f>
        <v>150</v>
      </c>
      <c r="J83" s="28" t="n">
        <f aca="false">+I83+G83</f>
        <v>2400</v>
      </c>
      <c r="K83" s="29"/>
    </row>
    <row collapsed="false" customFormat="false" customHeight="true" hidden="false" ht="65.1" outlineLevel="0" r="84">
      <c r="A84" s="21" t="str">
        <f aca="false">A83</f>
        <v>UE-USF1-20</v>
      </c>
      <c r="B84" s="31" t="s">
        <v>19</v>
      </c>
      <c r="C84" s="32"/>
      <c r="D84" s="24" t="s">
        <v>20</v>
      </c>
      <c r="E84" s="25" t="n">
        <v>10</v>
      </c>
      <c r="F84" s="33" t="n">
        <v>34</v>
      </c>
      <c r="G84" s="27" t="n">
        <f aca="false">+F84*E84</f>
        <v>340</v>
      </c>
      <c r="H84" s="27" t="n">
        <v>25</v>
      </c>
      <c r="I84" s="27" t="n">
        <f aca="false">+H84*E84</f>
        <v>250</v>
      </c>
      <c r="J84" s="28" t="n">
        <f aca="false">+I84+G84</f>
        <v>590</v>
      </c>
      <c r="K84" s="29"/>
    </row>
    <row collapsed="false" customFormat="false" customHeight="true" hidden="false" ht="65.1" outlineLevel="0" r="85">
      <c r="A85" s="21" t="str">
        <f aca="false">A83</f>
        <v>UE-USF1-20</v>
      </c>
      <c r="B85" s="31" t="s">
        <v>21</v>
      </c>
      <c r="C85" s="32"/>
      <c r="D85" s="24" t="s">
        <v>20</v>
      </c>
      <c r="E85" s="25" t="n">
        <v>10</v>
      </c>
      <c r="F85" s="33" t="n">
        <v>25</v>
      </c>
      <c r="G85" s="27" t="n">
        <f aca="false">+F85*E85</f>
        <v>250</v>
      </c>
      <c r="H85" s="27" t="n">
        <v>20</v>
      </c>
      <c r="I85" s="27" t="n">
        <f aca="false">+H85*E85</f>
        <v>200</v>
      </c>
      <c r="J85" s="28" t="n">
        <f aca="false">+I85+G85</f>
        <v>450</v>
      </c>
      <c r="K85" s="29"/>
    </row>
    <row collapsed="false" customFormat="false" customHeight="true" hidden="false" ht="9.95" outlineLevel="0" r="86">
      <c r="A86" s="21"/>
      <c r="B86" s="32"/>
      <c r="C86" s="32"/>
      <c r="D86" s="24"/>
      <c r="E86" s="25"/>
      <c r="F86" s="27"/>
      <c r="G86" s="27"/>
      <c r="H86" s="27"/>
      <c r="I86" s="27"/>
      <c r="J86" s="28"/>
      <c r="K86" s="29"/>
    </row>
    <row collapsed="false" customFormat="false" customHeight="false" hidden="false" ht="15.75" outlineLevel="0" r="87">
      <c r="A87" s="36"/>
      <c r="B87" s="36" t="s">
        <v>44</v>
      </c>
      <c r="C87" s="37"/>
      <c r="D87" s="38"/>
      <c r="E87" s="38"/>
      <c r="F87" s="38"/>
      <c r="G87" s="39" t="n">
        <f aca="false">+G88+G89</f>
        <v>3150</v>
      </c>
      <c r="H87" s="38"/>
      <c r="I87" s="39" t="n">
        <f aca="false">+I88+I89</f>
        <v>600</v>
      </c>
      <c r="J87" s="39" t="n">
        <f aca="false">+J88+J89</f>
        <v>3750</v>
      </c>
      <c r="K87" s="29"/>
    </row>
    <row collapsed="false" customFormat="false" customHeight="true" hidden="false" ht="65.1" outlineLevel="0" r="88">
      <c r="A88" s="40"/>
      <c r="B88" s="32" t="s">
        <v>45</v>
      </c>
      <c r="C88" s="41"/>
      <c r="D88" s="24" t="s">
        <v>18</v>
      </c>
      <c r="E88" s="25" t="n">
        <v>3</v>
      </c>
      <c r="F88" s="33" t="n">
        <v>850</v>
      </c>
      <c r="G88" s="27" t="n">
        <f aca="false">+F88*E88</f>
        <v>2550</v>
      </c>
      <c r="H88" s="27" t="n">
        <v>50</v>
      </c>
      <c r="I88" s="27" t="n">
        <f aca="false">+H88*E88</f>
        <v>150</v>
      </c>
      <c r="J88" s="28" t="n">
        <f aca="false">+I88+G88</f>
        <v>2700</v>
      </c>
      <c r="K88" s="29"/>
    </row>
    <row collapsed="false" customFormat="false" customHeight="true" hidden="false" ht="65.1" outlineLevel="0" r="89">
      <c r="A89" s="40"/>
      <c r="B89" s="32" t="s">
        <v>46</v>
      </c>
      <c r="C89" s="42"/>
      <c r="D89" s="24" t="s">
        <v>20</v>
      </c>
      <c r="E89" s="25" t="n">
        <f aca="false">10*E88</f>
        <v>30</v>
      </c>
      <c r="F89" s="33" t="n">
        <v>20</v>
      </c>
      <c r="G89" s="27" t="n">
        <f aca="false">+F89*E89</f>
        <v>600</v>
      </c>
      <c r="H89" s="27" t="n">
        <v>15</v>
      </c>
      <c r="I89" s="27" t="n">
        <f aca="false">+H89*E89</f>
        <v>450</v>
      </c>
      <c r="J89" s="28" t="n">
        <f aca="false">+I89+G89</f>
        <v>1050</v>
      </c>
      <c r="K89" s="29"/>
    </row>
    <row collapsed="false" customFormat="false" customHeight="true" hidden="false" ht="15.75" outlineLevel="0" r="90">
      <c r="A90" s="36" t="s">
        <v>47</v>
      </c>
      <c r="B90" s="36"/>
      <c r="C90" s="36"/>
      <c r="D90" s="38"/>
      <c r="E90" s="38"/>
      <c r="F90" s="38"/>
      <c r="G90" s="39" t="n">
        <f aca="false">+G91</f>
        <v>840</v>
      </c>
      <c r="H90" s="38"/>
      <c r="I90" s="39" t="n">
        <f aca="false">+I91</f>
        <v>300</v>
      </c>
      <c r="J90" s="39" t="n">
        <f aca="false">+J91</f>
        <v>1140</v>
      </c>
    </row>
    <row collapsed="false" customFormat="false" customHeight="false" hidden="false" ht="30" outlineLevel="0" r="91">
      <c r="A91" s="40"/>
      <c r="B91" s="32" t="s">
        <v>48</v>
      </c>
      <c r="C91" s="42"/>
      <c r="D91" s="24" t="s">
        <v>20</v>
      </c>
      <c r="E91" s="25" t="n">
        <v>30</v>
      </c>
      <c r="F91" s="33" t="n">
        <v>28</v>
      </c>
      <c r="G91" s="27" t="n">
        <f aca="false">+F91*E91</f>
        <v>840</v>
      </c>
      <c r="H91" s="27" t="n">
        <v>10</v>
      </c>
      <c r="I91" s="27" t="n">
        <f aca="false">+H91*E91</f>
        <v>300</v>
      </c>
      <c r="J91" s="28" t="n">
        <f aca="false">+I91+G91</f>
        <v>1140</v>
      </c>
      <c r="K91" s="29"/>
    </row>
    <row collapsed="false" customFormat="false" customHeight="true" hidden="false" ht="15.75" outlineLevel="0" r="92">
      <c r="A92" s="36" t="s">
        <v>49</v>
      </c>
      <c r="B92" s="36"/>
      <c r="C92" s="36"/>
      <c r="D92" s="43"/>
      <c r="E92" s="43"/>
      <c r="F92" s="43"/>
      <c r="G92" s="44" t="n">
        <f aca="false">SUM(G93:G98)</f>
        <v>20100</v>
      </c>
      <c r="H92" s="37"/>
      <c r="I92" s="44" t="n">
        <f aca="false">SOMA(I93:I98)</f>
        <v>18600</v>
      </c>
      <c r="J92" s="44" t="n">
        <f aca="false">SOMA(J93:J98)</f>
        <v>38700</v>
      </c>
      <c r="K92" s="29"/>
    </row>
    <row collapsed="false" customFormat="false" customHeight="false" hidden="false" ht="30.75" outlineLevel="0" r="93">
      <c r="A93" s="21"/>
      <c r="B93" s="32" t="s">
        <v>50</v>
      </c>
      <c r="C93" s="45"/>
      <c r="D93" s="45" t="s">
        <v>51</v>
      </c>
      <c r="E93" s="46" t="n">
        <v>1</v>
      </c>
      <c r="F93" s="33" t="n">
        <v>5000</v>
      </c>
      <c r="G93" s="27" t="n">
        <f aca="false">+F93*E93</f>
        <v>5000</v>
      </c>
      <c r="H93" s="27" t="n">
        <v>3000</v>
      </c>
      <c r="I93" s="27" t="n">
        <f aca="false">+H93*E93</f>
        <v>3000</v>
      </c>
      <c r="J93" s="28" t="n">
        <f aca="false">+I93+G93</f>
        <v>8000</v>
      </c>
      <c r="K93" s="29"/>
    </row>
    <row collapsed="false" customFormat="false" customHeight="false" hidden="false" ht="30.75" outlineLevel="0" r="94">
      <c r="A94" s="21"/>
      <c r="B94" s="32" t="s">
        <v>52</v>
      </c>
      <c r="C94" s="45"/>
      <c r="D94" s="45" t="s">
        <v>51</v>
      </c>
      <c r="E94" s="46" t="n">
        <v>1</v>
      </c>
      <c r="F94" s="33" t="n">
        <v>2000</v>
      </c>
      <c r="G94" s="27" t="n">
        <f aca="false">+F94*E94</f>
        <v>2000</v>
      </c>
      <c r="H94" s="27" t="n">
        <v>1000</v>
      </c>
      <c r="I94" s="27" t="n">
        <f aca="false">+H94*E94</f>
        <v>1000</v>
      </c>
      <c r="J94" s="28" t="n">
        <f aca="false">+I94+G94</f>
        <v>3000</v>
      </c>
      <c r="K94" s="29"/>
    </row>
    <row collapsed="false" customFormat="false" customHeight="false" hidden="false" ht="30.75" outlineLevel="0" r="95">
      <c r="A95" s="21"/>
      <c r="B95" s="32" t="s">
        <v>53</v>
      </c>
      <c r="C95" s="45"/>
      <c r="D95" s="45" t="s">
        <v>51</v>
      </c>
      <c r="E95" s="46" t="n">
        <v>1</v>
      </c>
      <c r="F95" s="33" t="n">
        <v>6000</v>
      </c>
      <c r="G95" s="27" t="n">
        <f aca="false">+F95*E95</f>
        <v>6000</v>
      </c>
      <c r="H95" s="27" t="n">
        <v>3000</v>
      </c>
      <c r="I95" s="27" t="n">
        <f aca="false">+H95*E95</f>
        <v>3000</v>
      </c>
      <c r="J95" s="28" t="n">
        <f aca="false">+I95+G95</f>
        <v>9000</v>
      </c>
      <c r="K95" s="29"/>
    </row>
    <row collapsed="false" customFormat="false" customHeight="false" hidden="false" ht="15.75" outlineLevel="0" r="96">
      <c r="A96" s="21"/>
      <c r="B96" s="32" t="s">
        <v>54</v>
      </c>
      <c r="C96" s="45"/>
      <c r="D96" s="45" t="s">
        <v>51</v>
      </c>
      <c r="E96" s="46" t="n">
        <v>1</v>
      </c>
      <c r="F96" s="33" t="n">
        <v>2000</v>
      </c>
      <c r="G96" s="27" t="n">
        <f aca="false">+F96*E96</f>
        <v>2000</v>
      </c>
      <c r="H96" s="27" t="n">
        <v>5000</v>
      </c>
      <c r="I96" s="27" t="n">
        <f aca="false">+H96*E96</f>
        <v>5000</v>
      </c>
      <c r="J96" s="28" t="n">
        <f aca="false">+I96+G96</f>
        <v>7000</v>
      </c>
      <c r="K96" s="29"/>
    </row>
    <row collapsed="false" customFormat="false" customHeight="false" hidden="false" ht="45.75" outlineLevel="0" r="97">
      <c r="A97" s="21"/>
      <c r="B97" s="32" t="s">
        <v>55</v>
      </c>
      <c r="C97" s="45"/>
      <c r="D97" s="45" t="s">
        <v>51</v>
      </c>
      <c r="E97" s="46" t="n">
        <v>1</v>
      </c>
      <c r="F97" s="33" t="n">
        <v>1500</v>
      </c>
      <c r="G97" s="27" t="n">
        <f aca="false">+F97*E97</f>
        <v>1500</v>
      </c>
      <c r="H97" s="27" t="n">
        <v>3000</v>
      </c>
      <c r="I97" s="27" t="n">
        <f aca="false">+H97*E97</f>
        <v>3000</v>
      </c>
      <c r="J97" s="28" t="n">
        <f aca="false">+I97+G97</f>
        <v>4500</v>
      </c>
      <c r="K97" s="29"/>
    </row>
    <row collapsed="false" customFormat="false" customHeight="false" hidden="false" ht="45" outlineLevel="0" r="98">
      <c r="A98" s="21"/>
      <c r="B98" s="32" t="s">
        <v>56</v>
      </c>
      <c r="C98" s="45"/>
      <c r="D98" s="45" t="s">
        <v>57</v>
      </c>
      <c r="E98" s="46" t="n">
        <v>12</v>
      </c>
      <c r="F98" s="33" t="n">
        <v>300</v>
      </c>
      <c r="G98" s="27" t="n">
        <f aca="false">+F98*E98</f>
        <v>3600</v>
      </c>
      <c r="H98" s="27" t="n">
        <v>300</v>
      </c>
      <c r="I98" s="27" t="n">
        <f aca="false">+H98*E98</f>
        <v>3600</v>
      </c>
      <c r="J98" s="28" t="n">
        <f aca="false">+I98+G98</f>
        <v>7200</v>
      </c>
      <c r="K98" s="29"/>
    </row>
    <row collapsed="false" customFormat="false" customHeight="false" hidden="false" ht="15" outlineLevel="0" r="99">
      <c r="A99" s="40"/>
      <c r="B99" s="22"/>
      <c r="C99" s="41"/>
      <c r="D99" s="45"/>
      <c r="E99" s="46"/>
      <c r="F99" s="27"/>
      <c r="G99" s="27"/>
      <c r="H99" s="27"/>
      <c r="I99" s="27"/>
      <c r="J99" s="28"/>
      <c r="K99" s="29"/>
    </row>
    <row collapsed="false" customFormat="false" customHeight="true" hidden="false" ht="15.75" outlineLevel="0" r="100">
      <c r="A100" s="47"/>
      <c r="B100" s="48" t="s">
        <v>8</v>
      </c>
      <c r="C100" s="48"/>
      <c r="D100" s="49"/>
      <c r="E100" s="49"/>
      <c r="F100" s="49"/>
      <c r="G100" s="50" t="n">
        <f aca="false">+G92+G90+G87+G5</f>
        <v>82090</v>
      </c>
      <c r="H100" s="50"/>
      <c r="I100" s="50" t="n">
        <f aca="false">+I92+I90+I87+I5</f>
        <v>31500</v>
      </c>
      <c r="J100" s="50" t="n">
        <f aca="false">+J92+J90+J87+J5</f>
        <v>113590</v>
      </c>
      <c r="K100" s="29"/>
    </row>
    <row collapsed="false" customFormat="false" customHeight="true" hidden="false" ht="16.5" outlineLevel="0" r="101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29"/>
    </row>
    <row collapsed="false" customFormat="false" customHeight="false" hidden="false" ht="21" outlineLevel="0" r="102">
      <c r="A102" s="9"/>
      <c r="B102" s="10"/>
      <c r="C102" s="10"/>
      <c r="D102" s="10"/>
      <c r="E102" s="10"/>
      <c r="F102" s="11" t="s">
        <v>6</v>
      </c>
      <c r="G102" s="11"/>
      <c r="H102" s="11" t="s">
        <v>7</v>
      </c>
      <c r="I102" s="11"/>
      <c r="J102" s="11" t="s">
        <v>8</v>
      </c>
      <c r="K102" s="29"/>
    </row>
    <row collapsed="false" customFormat="false" customHeight="true" hidden="false" ht="15.75" outlineLevel="0" r="103">
      <c r="A103" s="12" t="s">
        <v>58</v>
      </c>
      <c r="B103" s="13" t="s">
        <v>10</v>
      </c>
      <c r="C103" s="13" t="s">
        <v>59</v>
      </c>
      <c r="D103" s="14" t="s">
        <v>13</v>
      </c>
      <c r="E103" s="14"/>
      <c r="F103" s="13" t="s">
        <v>14</v>
      </c>
      <c r="G103" s="13" t="s">
        <v>8</v>
      </c>
      <c r="H103" s="13" t="s">
        <v>14</v>
      </c>
      <c r="I103" s="16" t="s">
        <v>8</v>
      </c>
      <c r="J103" s="11"/>
      <c r="K103" s="29"/>
    </row>
    <row collapsed="false" customFormat="false" customHeight="true" hidden="false" ht="32.25" outlineLevel="0" r="104">
      <c r="A104" s="52" t="s">
        <v>60</v>
      </c>
      <c r="B104" s="52"/>
      <c r="C104" s="52"/>
      <c r="D104" s="52"/>
      <c r="E104" s="52"/>
      <c r="F104" s="52"/>
      <c r="G104" s="52"/>
      <c r="H104" s="52"/>
      <c r="I104" s="52"/>
      <c r="J104" s="52"/>
    </row>
    <row collapsed="false" customFormat="false" customHeight="true" hidden="false" ht="11.25" outlineLevel="0" r="105">
      <c r="A105" s="51"/>
      <c r="B105" s="51"/>
      <c r="C105" s="51"/>
      <c r="D105" s="51"/>
      <c r="E105" s="51"/>
      <c r="F105" s="51"/>
      <c r="G105" s="51"/>
      <c r="H105" s="51"/>
      <c r="I105" s="51"/>
      <c r="J105" s="51"/>
    </row>
    <row collapsed="false" customFormat="false" customHeight="false" hidden="false" ht="21" outlineLevel="0" r="106">
      <c r="A106" s="9"/>
      <c r="B106" s="10"/>
      <c r="C106" s="10"/>
      <c r="D106" s="10"/>
      <c r="E106" s="10"/>
      <c r="F106" s="11" t="s">
        <v>6</v>
      </c>
      <c r="G106" s="11"/>
      <c r="H106" s="11" t="s">
        <v>7</v>
      </c>
      <c r="I106" s="11"/>
      <c r="J106" s="11" t="s">
        <v>8</v>
      </c>
    </row>
    <row collapsed="false" customFormat="false" customHeight="true" hidden="false" ht="15.75" outlineLevel="0" r="107">
      <c r="A107" s="12" t="s">
        <v>58</v>
      </c>
      <c r="B107" s="13" t="s">
        <v>10</v>
      </c>
      <c r="C107" s="13" t="s">
        <v>59</v>
      </c>
      <c r="D107" s="14" t="s">
        <v>13</v>
      </c>
      <c r="E107" s="14"/>
      <c r="F107" s="13" t="s">
        <v>14</v>
      </c>
      <c r="G107" s="13" t="s">
        <v>8</v>
      </c>
      <c r="H107" s="13" t="s">
        <v>14</v>
      </c>
      <c r="I107" s="16" t="s">
        <v>8</v>
      </c>
      <c r="J107" s="11"/>
    </row>
    <row collapsed="false" customFormat="false" customHeight="true" hidden="false" ht="15.75" outlineLevel="0" r="108">
      <c r="A108" s="53"/>
      <c r="B108" s="54" t="s">
        <v>61</v>
      </c>
      <c r="C108" s="54"/>
      <c r="D108" s="55"/>
      <c r="E108" s="55"/>
      <c r="F108" s="54"/>
      <c r="G108" s="56" t="n">
        <f aca="false">SUM(G109:G111)</f>
        <v>48550</v>
      </c>
      <c r="H108" s="57"/>
      <c r="I108" s="56" t="n">
        <f aca="false">SUM(I109:I111)</f>
        <v>3150</v>
      </c>
      <c r="J108" s="56" t="n">
        <f aca="false">SUM(J109:J111)</f>
        <v>51700</v>
      </c>
    </row>
    <row collapsed="false" customFormat="false" customHeight="false" hidden="false" ht="15.75" outlineLevel="0" r="109">
      <c r="A109" s="21"/>
      <c r="B109" s="58" t="s">
        <v>62</v>
      </c>
      <c r="C109" s="45" t="s">
        <v>63</v>
      </c>
      <c r="D109" s="59" t="n">
        <v>15</v>
      </c>
      <c r="E109" s="59"/>
      <c r="F109" s="60" t="n">
        <v>2250</v>
      </c>
      <c r="G109" s="33" t="n">
        <f aca="false">+F109*D109</f>
        <v>33750</v>
      </c>
      <c r="H109" s="33" t="n">
        <v>150</v>
      </c>
      <c r="I109" s="33" t="n">
        <f aca="false">+H109*D109</f>
        <v>2250</v>
      </c>
      <c r="J109" s="61" t="n">
        <f aca="false">+I109+G109</f>
        <v>36000</v>
      </c>
    </row>
    <row collapsed="false" customFormat="false" customHeight="false" hidden="false" ht="15.75" outlineLevel="0" r="110">
      <c r="A110" s="21"/>
      <c r="B110" s="58" t="s">
        <v>64</v>
      </c>
      <c r="C110" s="45" t="s">
        <v>63</v>
      </c>
      <c r="D110" s="59" t="n">
        <v>5</v>
      </c>
      <c r="E110" s="59"/>
      <c r="F110" s="60" t="n">
        <v>2450</v>
      </c>
      <c r="G110" s="33" t="n">
        <f aca="false">+F110*D110</f>
        <v>12250</v>
      </c>
      <c r="H110" s="33" t="n">
        <v>150</v>
      </c>
      <c r="I110" s="33" t="n">
        <f aca="false">+H110*D110</f>
        <v>750</v>
      </c>
      <c r="J110" s="61" t="n">
        <f aca="false">+I110+G110</f>
        <v>13000</v>
      </c>
    </row>
    <row collapsed="false" customFormat="false" customHeight="false" hidden="false" ht="15.75" outlineLevel="0" r="111">
      <c r="A111" s="21"/>
      <c r="B111" s="32" t="s">
        <v>65</v>
      </c>
      <c r="C111" s="45" t="s">
        <v>63</v>
      </c>
      <c r="D111" s="59" t="n">
        <v>3</v>
      </c>
      <c r="E111" s="59"/>
      <c r="F111" s="60" t="n">
        <v>850</v>
      </c>
      <c r="G111" s="33" t="n">
        <f aca="false">+F111*D111</f>
        <v>2550</v>
      </c>
      <c r="H111" s="33" t="n">
        <v>50</v>
      </c>
      <c r="I111" s="33" t="n">
        <f aca="false">+H111*D111</f>
        <v>150</v>
      </c>
      <c r="J111" s="61" t="n">
        <f aca="false">+I111+G111</f>
        <v>2700</v>
      </c>
    </row>
    <row collapsed="false" customFormat="false" customHeight="false" hidden="false" ht="15.75" outlineLevel="0" r="112">
      <c r="A112" s="53"/>
      <c r="B112" s="54" t="s">
        <v>66</v>
      </c>
      <c r="C112" s="54"/>
      <c r="D112" s="55"/>
      <c r="E112" s="55"/>
      <c r="F112" s="54"/>
      <c r="G112" s="56" t="n">
        <f aca="false">SUM(G113:G114)</f>
        <v>7000</v>
      </c>
      <c r="H112" s="57"/>
      <c r="I112" s="56" t="n">
        <f aca="false">SOMA(I113:I114)</f>
        <v>5000</v>
      </c>
      <c r="J112" s="56" t="n">
        <f aca="false">SOMA(J113:J114)</f>
        <v>12000</v>
      </c>
    </row>
    <row collapsed="false" customFormat="false" customHeight="false" hidden="false" ht="15.75" outlineLevel="0" r="113">
      <c r="A113" s="53"/>
      <c r="B113" s="32" t="s">
        <v>67</v>
      </c>
      <c r="C113" s="45" t="s">
        <v>63</v>
      </c>
      <c r="D113" s="59" t="n">
        <v>150</v>
      </c>
      <c r="E113" s="59"/>
      <c r="F113" s="60" t="n">
        <v>34</v>
      </c>
      <c r="G113" s="33" t="n">
        <f aca="false">+F113*D113</f>
        <v>5100</v>
      </c>
      <c r="H113" s="33" t="n">
        <v>25</v>
      </c>
      <c r="I113" s="33" t="n">
        <f aca="false">+H113*D113</f>
        <v>3750</v>
      </c>
      <c r="J113" s="61" t="n">
        <f aca="false">+I113+G113</f>
        <v>8850</v>
      </c>
    </row>
    <row collapsed="false" customFormat="false" customHeight="false" hidden="false" ht="15.75" outlineLevel="0" r="114">
      <c r="A114" s="21"/>
      <c r="B114" s="32" t="s">
        <v>68</v>
      </c>
      <c r="C114" s="45" t="s">
        <v>63</v>
      </c>
      <c r="D114" s="59" t="n">
        <v>50</v>
      </c>
      <c r="E114" s="59"/>
      <c r="F114" s="60" t="n">
        <v>38</v>
      </c>
      <c r="G114" s="33" t="n">
        <f aca="false">+F114*D114</f>
        <v>1900</v>
      </c>
      <c r="H114" s="33" t="n">
        <v>25</v>
      </c>
      <c r="I114" s="33" t="n">
        <f aca="false">+H114*D114</f>
        <v>1250</v>
      </c>
      <c r="J114" s="61" t="n">
        <f aca="false">+I114+G114</f>
        <v>3150</v>
      </c>
    </row>
    <row collapsed="false" customFormat="false" customHeight="false" hidden="false" ht="15.75" outlineLevel="0" r="115">
      <c r="A115" s="53"/>
      <c r="B115" s="54" t="s">
        <v>69</v>
      </c>
      <c r="C115" s="54"/>
      <c r="D115" s="55"/>
      <c r="E115" s="55"/>
      <c r="F115" s="54"/>
      <c r="G115" s="56" t="n">
        <f aca="false">SUM(G116:G117)</f>
        <v>5600</v>
      </c>
      <c r="H115" s="57"/>
      <c r="I115" s="56" t="n">
        <f aca="false">SUM(I116:I117)</f>
        <v>4450</v>
      </c>
      <c r="J115" s="56" t="n">
        <f aca="false">SUM(J116:J117)</f>
        <v>10050</v>
      </c>
    </row>
    <row collapsed="false" customFormat="false" customHeight="false" hidden="false" ht="15.75" outlineLevel="0" r="116">
      <c r="A116" s="21"/>
      <c r="B116" s="32" t="s">
        <v>70</v>
      </c>
      <c r="C116" s="45" t="s">
        <v>71</v>
      </c>
      <c r="D116" s="59" t="n">
        <v>200</v>
      </c>
      <c r="E116" s="59"/>
      <c r="F116" s="60" t="n">
        <v>25</v>
      </c>
      <c r="G116" s="33" t="n">
        <f aca="false">+F116*D116</f>
        <v>5000</v>
      </c>
      <c r="H116" s="33" t="n">
        <v>20</v>
      </c>
      <c r="I116" s="33" t="n">
        <f aca="false">+H116*D116</f>
        <v>4000</v>
      </c>
      <c r="J116" s="61" t="n">
        <f aca="false">+I116+G116</f>
        <v>9000</v>
      </c>
    </row>
    <row collapsed="false" customFormat="false" customHeight="false" hidden="false" ht="15.75" outlineLevel="0" r="117">
      <c r="A117" s="21"/>
      <c r="B117" s="32" t="s">
        <v>72</v>
      </c>
      <c r="C117" s="45" t="s">
        <v>71</v>
      </c>
      <c r="D117" s="62" t="n">
        <v>30</v>
      </c>
      <c r="E117" s="62"/>
      <c r="F117" s="60" t="n">
        <v>20</v>
      </c>
      <c r="G117" s="33" t="n">
        <f aca="false">+F117*D117</f>
        <v>600</v>
      </c>
      <c r="H117" s="33" t="n">
        <v>15</v>
      </c>
      <c r="I117" s="33" t="n">
        <f aca="false">+H117*D117</f>
        <v>450</v>
      </c>
      <c r="J117" s="61" t="n">
        <f aca="false">+I117+G117</f>
        <v>1050</v>
      </c>
    </row>
    <row collapsed="false" customFormat="false" customHeight="false" hidden="false" ht="15.75" outlineLevel="0" r="118">
      <c r="A118" s="53"/>
      <c r="B118" s="54" t="s">
        <v>73</v>
      </c>
      <c r="C118" s="54"/>
      <c r="D118" s="55"/>
      <c r="E118" s="55"/>
      <c r="F118" s="54"/>
      <c r="G118" s="56" t="n">
        <f aca="false">SUM(G119:G125)</f>
        <v>20940</v>
      </c>
      <c r="H118" s="57"/>
      <c r="I118" s="56" t="n">
        <f aca="false">SUM(I119:I125)</f>
        <v>18900</v>
      </c>
      <c r="J118" s="56" t="n">
        <f aca="false">SUM(J119:J125)</f>
        <v>39840</v>
      </c>
    </row>
    <row collapsed="false" customFormat="false" customHeight="false" hidden="false" ht="15.75" outlineLevel="0" r="119">
      <c r="A119" s="21"/>
      <c r="B119" s="32" t="s">
        <v>74</v>
      </c>
      <c r="C119" s="45" t="s">
        <v>71</v>
      </c>
      <c r="D119" s="59" t="n">
        <v>30</v>
      </c>
      <c r="E119" s="59"/>
      <c r="F119" s="60" t="n">
        <v>28</v>
      </c>
      <c r="G119" s="33" t="n">
        <f aca="false">+F119*D119</f>
        <v>840</v>
      </c>
      <c r="H119" s="33" t="n">
        <v>10</v>
      </c>
      <c r="I119" s="33" t="n">
        <f aca="false">+H119*D119</f>
        <v>300</v>
      </c>
      <c r="J119" s="61" t="n">
        <f aca="false">+I119+G119</f>
        <v>1140</v>
      </c>
    </row>
    <row collapsed="false" customFormat="false" customHeight="false" hidden="false" ht="15.75" outlineLevel="0" r="120">
      <c r="A120" s="21"/>
      <c r="B120" s="32" t="s">
        <v>75</v>
      </c>
      <c r="C120" s="45" t="s">
        <v>51</v>
      </c>
      <c r="D120" s="59" t="n">
        <v>1</v>
      </c>
      <c r="E120" s="59"/>
      <c r="F120" s="33" t="n">
        <v>5000</v>
      </c>
      <c r="G120" s="33" t="n">
        <f aca="false">+F120*D120</f>
        <v>5000</v>
      </c>
      <c r="H120" s="27" t="n">
        <v>3000</v>
      </c>
      <c r="I120" s="33" t="n">
        <f aca="false">+H120*D120</f>
        <v>3000</v>
      </c>
      <c r="J120" s="61" t="n">
        <f aca="false">+I120+G120</f>
        <v>8000</v>
      </c>
    </row>
    <row collapsed="false" customFormat="false" customHeight="false" hidden="false" ht="15.75" outlineLevel="0" r="121">
      <c r="A121" s="21"/>
      <c r="B121" s="32" t="s">
        <v>76</v>
      </c>
      <c r="C121" s="45" t="s">
        <v>51</v>
      </c>
      <c r="D121" s="59" t="n">
        <v>1</v>
      </c>
      <c r="E121" s="59"/>
      <c r="F121" s="33" t="n">
        <v>2000</v>
      </c>
      <c r="G121" s="33" t="n">
        <f aca="false">+F121*D121</f>
        <v>2000</v>
      </c>
      <c r="H121" s="27" t="n">
        <v>1000</v>
      </c>
      <c r="I121" s="33" t="n">
        <f aca="false">+H121*D121</f>
        <v>1000</v>
      </c>
      <c r="J121" s="61" t="n">
        <f aca="false">+I121+G121</f>
        <v>3000</v>
      </c>
    </row>
    <row collapsed="false" customFormat="false" customHeight="false" hidden="false" ht="15.75" outlineLevel="0" r="122">
      <c r="A122" s="21"/>
      <c r="B122" s="32" t="s">
        <v>77</v>
      </c>
      <c r="C122" s="45" t="s">
        <v>51</v>
      </c>
      <c r="D122" s="59" t="n">
        <v>1</v>
      </c>
      <c r="E122" s="59"/>
      <c r="F122" s="33" t="n">
        <v>6000</v>
      </c>
      <c r="G122" s="33" t="n">
        <f aca="false">+F122*D122</f>
        <v>6000</v>
      </c>
      <c r="H122" s="27" t="n">
        <v>3000</v>
      </c>
      <c r="I122" s="33" t="n">
        <f aca="false">+H122*D122</f>
        <v>3000</v>
      </c>
      <c r="J122" s="61" t="n">
        <f aca="false">+I122+G122</f>
        <v>9000</v>
      </c>
    </row>
    <row collapsed="false" customFormat="false" customHeight="false" hidden="false" ht="15.75" outlineLevel="0" r="123">
      <c r="A123" s="21"/>
      <c r="B123" s="32" t="s">
        <v>54</v>
      </c>
      <c r="C123" s="45" t="s">
        <v>51</v>
      </c>
      <c r="D123" s="59" t="n">
        <v>1</v>
      </c>
      <c r="E123" s="59"/>
      <c r="F123" s="33" t="n">
        <v>2000</v>
      </c>
      <c r="G123" s="33" t="n">
        <f aca="false">+F123*D123</f>
        <v>2000</v>
      </c>
      <c r="H123" s="27" t="n">
        <v>5000</v>
      </c>
      <c r="I123" s="33" t="n">
        <f aca="false">+H123*D123</f>
        <v>5000</v>
      </c>
      <c r="J123" s="61" t="n">
        <f aca="false">+I123+G123</f>
        <v>7000</v>
      </c>
    </row>
    <row collapsed="false" customFormat="false" customHeight="false" hidden="false" ht="15.75" outlineLevel="0" r="124">
      <c r="A124" s="21"/>
      <c r="B124" s="32" t="s">
        <v>78</v>
      </c>
      <c r="C124" s="45" t="s">
        <v>51</v>
      </c>
      <c r="D124" s="59" t="n">
        <v>1</v>
      </c>
      <c r="E124" s="59"/>
      <c r="F124" s="33" t="n">
        <v>1500</v>
      </c>
      <c r="G124" s="33" t="n">
        <f aca="false">+F124*D124</f>
        <v>1500</v>
      </c>
      <c r="H124" s="27" t="n">
        <v>3000</v>
      </c>
      <c r="I124" s="33" t="n">
        <f aca="false">+H124*D124</f>
        <v>3000</v>
      </c>
      <c r="J124" s="61" t="n">
        <f aca="false">+I124+G124</f>
        <v>4500</v>
      </c>
    </row>
    <row collapsed="false" customFormat="false" customHeight="false" hidden="false" ht="15" outlineLevel="0" r="125">
      <c r="A125" s="21"/>
      <c r="B125" s="32" t="s">
        <v>79</v>
      </c>
      <c r="C125" s="45" t="s">
        <v>80</v>
      </c>
      <c r="D125" s="59" t="n">
        <v>12</v>
      </c>
      <c r="E125" s="59"/>
      <c r="F125" s="33" t="n">
        <v>300</v>
      </c>
      <c r="G125" s="33" t="n">
        <f aca="false">+F125*D125</f>
        <v>3600</v>
      </c>
      <c r="H125" s="27" t="n">
        <v>300</v>
      </c>
      <c r="I125" s="33" t="n">
        <f aca="false">+H125*D125</f>
        <v>3600</v>
      </c>
      <c r="J125" s="61" t="n">
        <f aca="false">+I125+G125</f>
        <v>7200</v>
      </c>
    </row>
    <row collapsed="false" customFormat="false" customHeight="true" hidden="false" ht="12.75" outlineLevel="0" r="126">
      <c r="A126" s="51"/>
      <c r="B126" s="51"/>
      <c r="C126" s="51"/>
      <c r="D126" s="51"/>
      <c r="E126" s="51"/>
      <c r="F126" s="51"/>
      <c r="G126" s="51"/>
      <c r="H126" s="51"/>
      <c r="I126" s="51"/>
      <c r="J126" s="51"/>
    </row>
    <row collapsed="false" customFormat="false" customHeight="true" hidden="false" ht="15.75" outlineLevel="0" r="127">
      <c r="A127" s="47"/>
      <c r="B127" s="48" t="s">
        <v>8</v>
      </c>
      <c r="C127" s="48"/>
      <c r="D127" s="49"/>
      <c r="E127" s="49"/>
      <c r="F127" s="49"/>
      <c r="G127" s="50" t="n">
        <f aca="false">+G118+G115+G112+G108</f>
        <v>82090</v>
      </c>
      <c r="H127" s="50"/>
      <c r="I127" s="50" t="n">
        <f aca="false">+I118+I115+I112+I108</f>
        <v>31500</v>
      </c>
      <c r="J127" s="50" t="n">
        <f aca="false">+J118+J115+J112+J108</f>
        <v>113590</v>
      </c>
    </row>
  </sheetData>
  <mergeCells count="59">
    <mergeCell ref="A1:B1"/>
    <mergeCell ref="C1:F1"/>
    <mergeCell ref="G1:J1"/>
    <mergeCell ref="B2:J2"/>
    <mergeCell ref="B3:E3"/>
    <mergeCell ref="F3:G3"/>
    <mergeCell ref="H3:I3"/>
    <mergeCell ref="J3:J4"/>
    <mergeCell ref="A5:C5"/>
    <mergeCell ref="D5:F5"/>
    <mergeCell ref="C7:C9"/>
    <mergeCell ref="C11:C13"/>
    <mergeCell ref="C15:C17"/>
    <mergeCell ref="C19:C21"/>
    <mergeCell ref="C23:C25"/>
    <mergeCell ref="C31:C33"/>
    <mergeCell ref="C35:C37"/>
    <mergeCell ref="C39:C41"/>
    <mergeCell ref="C43:C45"/>
    <mergeCell ref="C47:C49"/>
    <mergeCell ref="C51:C53"/>
    <mergeCell ref="C55:C57"/>
    <mergeCell ref="C59:C61"/>
    <mergeCell ref="C63:C65"/>
    <mergeCell ref="C67:C69"/>
    <mergeCell ref="C71:C73"/>
    <mergeCell ref="C75:C77"/>
    <mergeCell ref="C79:C81"/>
    <mergeCell ref="C83:C85"/>
    <mergeCell ref="A90:C90"/>
    <mergeCell ref="D90:F90"/>
    <mergeCell ref="A92:C92"/>
    <mergeCell ref="B100:C100"/>
    <mergeCell ref="B102:E102"/>
    <mergeCell ref="F102:G102"/>
    <mergeCell ref="H102:I102"/>
    <mergeCell ref="J102:J103"/>
    <mergeCell ref="D103:E103"/>
    <mergeCell ref="A104:J104"/>
    <mergeCell ref="B106:E106"/>
    <mergeCell ref="F106:G106"/>
    <mergeCell ref="H106:I106"/>
    <mergeCell ref="J106:J107"/>
    <mergeCell ref="D107:E107"/>
    <mergeCell ref="D109:E109"/>
    <mergeCell ref="D110:E110"/>
    <mergeCell ref="D111:E111"/>
    <mergeCell ref="D113:E113"/>
    <mergeCell ref="D114:E114"/>
    <mergeCell ref="D116:E116"/>
    <mergeCell ref="D117:E117"/>
    <mergeCell ref="D119:E119"/>
    <mergeCell ref="D120:E120"/>
    <mergeCell ref="D121:E121"/>
    <mergeCell ref="D122:E122"/>
    <mergeCell ref="D123:E123"/>
    <mergeCell ref="D124:E124"/>
    <mergeCell ref="D125:E125"/>
    <mergeCell ref="B127:C127"/>
  </mergeCells>
  <printOptions headings="false" gridLines="false" gridLinesSet="true" horizontalCentered="true" verticalCentered="false"/>
  <pageMargins left="0.39375" right="0.39375" top="0.511805555555555" bottom="0.511805555555555" header="0.511805555555555" footer="0.39375"/>
  <pageSetup blackAndWhite="false" cellComments="none" copies="1" draft="false" firstPageNumber="0" fitToHeight="36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>&amp;CPágina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pageBreakPreview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pageBreakPreview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2007-11-14T15:35:17Z</dcterms:created>
  <dc:creator>leonardo.laf</dc:creator>
  <cp:lastModifiedBy>augusto.rapcham</cp:lastModifiedBy>
  <cp:lastPrinted>2012-04-24T11:24:36Z</cp:lastPrinted>
  <dcterms:modified xsi:type="dcterms:W3CDTF">2014-03-14T19:44:36Z</dcterms:modified>
  <cp:revision>0</cp:revision>
</cp:coreProperties>
</file>